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edaccr-my.sharepoint.com/personal/maarayag_uned_ac_cr/Documents/Compu HP/Escritorio/Información Alquileres/Información para página de transparencia/2026/"/>
    </mc:Choice>
  </mc:AlternateContent>
  <xr:revisionPtr revIDLastSave="6" documentId="8_{717CB156-8766-401A-BC44-E544B05CC445}" xr6:coauthVersionLast="47" xr6:coauthVersionMax="47" xr10:uidLastSave="{22FB21DF-9BA1-4867-9796-1AA0B0F8D93C}"/>
  <bookViews>
    <workbookView xWindow="-24120" yWindow="1185" windowWidth="24240" windowHeight="13020" xr2:uid="{20D77ECA-0F72-4CC7-B25D-8457BDA3A91F}"/>
  </bookViews>
  <sheets>
    <sheet name="Información alquile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H20" i="1"/>
  <c r="H19" i="1"/>
  <c r="E19" i="1"/>
  <c r="F19" i="1" s="1"/>
  <c r="E18" i="1"/>
  <c r="F18" i="1" s="1"/>
  <c r="E17" i="1"/>
  <c r="F17" i="1" s="1"/>
  <c r="F20" i="1" l="1"/>
  <c r="E20" i="1"/>
  <c r="E16" i="1" l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<sst xmlns="http://schemas.openxmlformats.org/spreadsheetml/2006/main" count="111" uniqueCount="91">
  <si>
    <t>Nº procedimiento SICOP</t>
  </si>
  <si>
    <t>Monto mensual</t>
  </si>
  <si>
    <t>Monto  (a)</t>
  </si>
  <si>
    <t>IVA (b)</t>
  </si>
  <si>
    <t>Total (c = a + b)</t>
  </si>
  <si>
    <t>Moneda</t>
  </si>
  <si>
    <t>Área total en m2 (terreno - construcción)</t>
  </si>
  <si>
    <t>Uso del inmueble</t>
  </si>
  <si>
    <t>2011CD-000811-99999</t>
  </si>
  <si>
    <t>Colones</t>
  </si>
  <si>
    <t>Colegio Científico de Alajuela</t>
  </si>
  <si>
    <t>2011CD-000813-99999</t>
  </si>
  <si>
    <t>Sede Universitaria de Sarapiquí</t>
  </si>
  <si>
    <t>2012CD-000591-99999</t>
  </si>
  <si>
    <t>Parqueo de la Sede Interuniversitaria de Alajuela</t>
  </si>
  <si>
    <t>2012CD-000200-99999</t>
  </si>
  <si>
    <t>Sede Universitaria de San Vito</t>
  </si>
  <si>
    <t>2012CD-000889-99999</t>
  </si>
  <si>
    <t>Aulas para el Centro Universitario Liberia-CONED</t>
  </si>
  <si>
    <t>2013CD-001406-99999</t>
  </si>
  <si>
    <t>Dólares</t>
  </si>
  <si>
    <t>Bodega D2 para almacenaje</t>
  </si>
  <si>
    <t>2015CD-001425-99999</t>
  </si>
  <si>
    <t>Sede Universitaria de Acosta</t>
  </si>
  <si>
    <t>2017CD-000013-99999</t>
  </si>
  <si>
    <t>Sede Universitaria de Buenos Aires</t>
  </si>
  <si>
    <t>2017CD-000585-99999</t>
  </si>
  <si>
    <t>Sede Universitaria de Desamparados</t>
  </si>
  <si>
    <t>2017CD-001246-99999</t>
  </si>
  <si>
    <t>Bodega D1-2 para almacenaje</t>
  </si>
  <si>
    <t>Sede Universitaria de Jicaral</t>
  </si>
  <si>
    <t>2020CD-000157-0017699999</t>
  </si>
  <si>
    <t>Sede Universitaria de Tilarán</t>
  </si>
  <si>
    <t>2020CD-000257-0017699999</t>
  </si>
  <si>
    <t>Sede Universitaria de Osa</t>
  </si>
  <si>
    <t>Universidad Estatal a Distancia (UNED)</t>
  </si>
  <si>
    <t>Característica</t>
  </si>
  <si>
    <t>Nombre arrendador</t>
  </si>
  <si>
    <t>Empresa Ganadera Vivi S.A.</t>
  </si>
  <si>
    <t>3-101-307001</t>
  </si>
  <si>
    <t>Wilberth Víquez Jiménez</t>
  </si>
  <si>
    <t>Gerardo Orozco Chacón</t>
  </si>
  <si>
    <t>2-0352-882</t>
  </si>
  <si>
    <t>Livia del Centro S.A.</t>
  </si>
  <si>
    <t>3-101-128604</t>
  </si>
  <si>
    <t>Junta Educ.Escuela María Auxiliadora</t>
  </si>
  <si>
    <t>3-008-061783</t>
  </si>
  <si>
    <t>Erick Gonzalez Gutierrez</t>
  </si>
  <si>
    <t xml:space="preserve">Junta Adm. Instituto de Guanacaste </t>
  </si>
  <si>
    <t>3-008-051122</t>
  </si>
  <si>
    <t>Jorge Rodríguez Angulo</t>
  </si>
  <si>
    <t>Plywood Costarricense S.A.</t>
  </si>
  <si>
    <t>3-101-007013</t>
  </si>
  <si>
    <t>Cooperativa de Electrificación Rural Los Santos</t>
  </si>
  <si>
    <t>3-004-045260</t>
  </si>
  <si>
    <t>Elías Calderón Monge</t>
  </si>
  <si>
    <t>Inversiones El Llano de Himu S.A.</t>
  </si>
  <si>
    <t>3-101-370511</t>
  </si>
  <si>
    <t>Jorge Hernan Hidalgo Muñoz</t>
  </si>
  <si>
    <t>Junta Administrativa Colegio Vocacional Monseñor Sanabria</t>
  </si>
  <si>
    <t>3-008-061532</t>
  </si>
  <si>
    <t>Daysi Orozco Rodríguez</t>
  </si>
  <si>
    <t>Luis Juan Vilarrasa Andres</t>
  </si>
  <si>
    <t>Investment Runner ACU S.A.</t>
  </si>
  <si>
    <t>3-101-352083</t>
  </si>
  <si>
    <t>Alonso Campos Ugalde</t>
  </si>
  <si>
    <t>Contratista</t>
  </si>
  <si>
    <t>No. Identificación</t>
  </si>
  <si>
    <t>Nombre representante legal</t>
  </si>
  <si>
    <t>2024LD-000256-0017699999</t>
  </si>
  <si>
    <t>1-0872-0786
2-0507-0841</t>
  </si>
  <si>
    <t>Enrique Francisco Víquez Jiménez</t>
  </si>
  <si>
    <t>2025XE-000002-0017699999</t>
  </si>
  <si>
    <t>Rebeca Ugalde Loría</t>
  </si>
  <si>
    <t>2-0660-0284</t>
  </si>
  <si>
    <t>Sede Universitaria de Monteverde</t>
  </si>
  <si>
    <t xml:space="preserve"> Gilbert Dario Montero Molina y Allan Gerardo Santamaria Morera</t>
  </si>
  <si>
    <t>Listado de activos inmuebles alquilados por la UNED - Al 30 de junio del 2026</t>
  </si>
  <si>
    <t>Banco LAFISE</t>
  </si>
  <si>
    <t>3-101-023155</t>
  </si>
  <si>
    <t>Patricia María Johanning Castillo</t>
  </si>
  <si>
    <t>Sede Universitaria de Orotina</t>
  </si>
  <si>
    <t>2025XE-000005-0017699999</t>
  </si>
  <si>
    <t>Inmobiliaria Vista de Turrubares Sociedad Anónima</t>
  </si>
  <si>
    <t>3-101-241420</t>
  </si>
  <si>
    <t>Nora Mercedes Aguilar Masís</t>
  </si>
  <si>
    <t>Subsede Universitaria Valle La Estrella</t>
  </si>
  <si>
    <t>2025XE-000006-0017699999</t>
  </si>
  <si>
    <t>Junta Administrativa Colegio Técnico Profesional Agropecuario del Valle de la Estrella Limón</t>
  </si>
  <si>
    <t>3-008-061587</t>
  </si>
  <si>
    <t>Andrey Arturo Smith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</si>
</sst>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4" fontId="3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9" fontId="3" fillId="2" borderId="1" xfId="1" applyFont="1" applyFill="1" applyBorder="1" applyAlignment="1" applyProtection="1">
      <alignment horizontal="center" vertical="center" wrapText="1"/>
      <protection locked="0" hidden="1"/>
    </xf>
    <xf numFmtId="4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1B54-4084-4AB0-AE2A-D81341035043}">
  <dimension ref="A1:K20"/>
  <sheetViews>
    <sheetView tabSelected="1" workbookViewId="0">
      <selection sqref="A1:K1"/>
    </sheetView>
  </sheetViews>
  <sheetFormatPr baseColWidth="10" defaultRowHeight="14.5" x14ac:dyDescent="0.35"/>
  <cols>
    <col min="1" max="1" width="29.7265625" customWidth="1"/>
    <col min="2" max="2" width="25" bestFit="1" customWidth="1"/>
    <col min="3" max="3" width="13.26953125" bestFit="1" customWidth="1"/>
    <col min="4" max="4" width="6" customWidth="1"/>
    <col min="5" max="5" width="12.7265625" customWidth="1"/>
    <col min="6" max="6" width="13.26953125" bestFit="1" customWidth="1"/>
    <col min="7" max="7" width="12.7265625" customWidth="1"/>
    <col min="8" max="8" width="15.7265625" customWidth="1"/>
    <col min="9" max="9" width="18.1796875" customWidth="1"/>
    <col min="10" max="10" width="18.81640625" customWidth="1"/>
    <col min="11" max="11" width="25.453125" customWidth="1"/>
  </cols>
  <sheetData>
    <row r="1" spans="1:11" ht="16" x14ac:dyDescent="0.35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6" x14ac:dyDescent="0.35">
      <c r="A2" s="16" t="s">
        <v>77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35">
      <c r="A3" s="17" t="s">
        <v>7</v>
      </c>
      <c r="B3" s="17" t="s">
        <v>0</v>
      </c>
      <c r="C3" s="12" t="s">
        <v>1</v>
      </c>
      <c r="D3" s="13"/>
      <c r="E3" s="13"/>
      <c r="F3" s="13"/>
      <c r="G3" s="13"/>
      <c r="H3" s="2" t="s">
        <v>36</v>
      </c>
      <c r="I3" s="12" t="s">
        <v>66</v>
      </c>
      <c r="J3" s="13"/>
      <c r="K3" s="14"/>
    </row>
    <row r="4" spans="1:11" ht="42" x14ac:dyDescent="0.35">
      <c r="A4" s="17"/>
      <c r="B4" s="17"/>
      <c r="C4" s="1" t="s">
        <v>2</v>
      </c>
      <c r="D4" s="12" t="s">
        <v>3</v>
      </c>
      <c r="E4" s="18"/>
      <c r="F4" s="1" t="s">
        <v>4</v>
      </c>
      <c r="G4" s="1" t="s">
        <v>5</v>
      </c>
      <c r="H4" s="1" t="s">
        <v>6</v>
      </c>
      <c r="I4" s="9" t="s">
        <v>37</v>
      </c>
      <c r="J4" s="9" t="s">
        <v>67</v>
      </c>
      <c r="K4" s="9" t="s">
        <v>68</v>
      </c>
    </row>
    <row r="5" spans="1:11" ht="43" customHeight="1" x14ac:dyDescent="0.35">
      <c r="A5" s="11" t="s">
        <v>10</v>
      </c>
      <c r="B5" s="3" t="s">
        <v>8</v>
      </c>
      <c r="C5" s="4">
        <v>10613558.68</v>
      </c>
      <c r="D5" s="5">
        <v>0.02</v>
      </c>
      <c r="E5" s="6">
        <f>C5*D5</f>
        <v>212271.17360000001</v>
      </c>
      <c r="F5" s="6">
        <f>C5+E5</f>
        <v>10825829.853599999</v>
      </c>
      <c r="G5" s="7" t="s">
        <v>9</v>
      </c>
      <c r="H5" s="7">
        <v>2030</v>
      </c>
      <c r="I5" s="10" t="s">
        <v>38</v>
      </c>
      <c r="J5" s="10" t="s">
        <v>39</v>
      </c>
      <c r="K5" s="10" t="s">
        <v>40</v>
      </c>
    </row>
    <row r="6" spans="1:11" ht="43" customHeight="1" x14ac:dyDescent="0.35">
      <c r="A6" s="11" t="s">
        <v>12</v>
      </c>
      <c r="B6" s="3" t="s">
        <v>11</v>
      </c>
      <c r="C6" s="4">
        <v>2753431.47</v>
      </c>
      <c r="D6" s="5">
        <v>0.02</v>
      </c>
      <c r="E6" s="6">
        <f t="shared" ref="E6:E20" si="0">C6*D6</f>
        <v>55068.629400000005</v>
      </c>
      <c r="F6" s="6">
        <f t="shared" ref="F6:F20" si="1">C6+E6</f>
        <v>2808500.0994000002</v>
      </c>
      <c r="G6" s="7" t="s">
        <v>9</v>
      </c>
      <c r="H6" s="7">
        <v>259</v>
      </c>
      <c r="I6" s="10" t="s">
        <v>41</v>
      </c>
      <c r="J6" s="10" t="s">
        <v>42</v>
      </c>
      <c r="K6" s="10" t="s">
        <v>41</v>
      </c>
    </row>
    <row r="7" spans="1:11" ht="43" customHeight="1" x14ac:dyDescent="0.35">
      <c r="A7" s="11" t="s">
        <v>14</v>
      </c>
      <c r="B7" s="3" t="s">
        <v>13</v>
      </c>
      <c r="C7" s="4">
        <v>5236021.3</v>
      </c>
      <c r="D7" s="5">
        <v>0.02</v>
      </c>
      <c r="E7" s="6">
        <f t="shared" si="0"/>
        <v>104720.42599999999</v>
      </c>
      <c r="F7" s="6">
        <f t="shared" si="1"/>
        <v>5340741.7259999998</v>
      </c>
      <c r="G7" s="7" t="s">
        <v>9</v>
      </c>
      <c r="H7" s="7">
        <v>1233.54</v>
      </c>
      <c r="I7" s="10" t="s">
        <v>43</v>
      </c>
      <c r="J7" s="10" t="s">
        <v>44</v>
      </c>
      <c r="K7" s="10" t="s">
        <v>71</v>
      </c>
    </row>
    <row r="8" spans="1:11" ht="43" customHeight="1" x14ac:dyDescent="0.35">
      <c r="A8" s="11" t="s">
        <v>16</v>
      </c>
      <c r="B8" s="3" t="s">
        <v>15</v>
      </c>
      <c r="C8" s="4">
        <v>4245424</v>
      </c>
      <c r="D8" s="5">
        <v>0</v>
      </c>
      <c r="E8" s="6">
        <f t="shared" si="0"/>
        <v>0</v>
      </c>
      <c r="F8" s="6">
        <f t="shared" si="1"/>
        <v>4245424</v>
      </c>
      <c r="G8" s="7" t="s">
        <v>9</v>
      </c>
      <c r="H8" s="7">
        <v>716</v>
      </c>
      <c r="I8" s="3" t="s">
        <v>45</v>
      </c>
      <c r="J8" s="10" t="s">
        <v>46</v>
      </c>
      <c r="K8" s="10" t="s">
        <v>47</v>
      </c>
    </row>
    <row r="9" spans="1:11" ht="43" customHeight="1" x14ac:dyDescent="0.35">
      <c r="A9" s="11" t="s">
        <v>18</v>
      </c>
      <c r="B9" s="3" t="s">
        <v>17</v>
      </c>
      <c r="C9" s="4">
        <v>1726091.14</v>
      </c>
      <c r="D9" s="5">
        <v>0.02</v>
      </c>
      <c r="E9" s="6">
        <f t="shared" si="0"/>
        <v>34521.822800000002</v>
      </c>
      <c r="F9" s="6">
        <f t="shared" si="1"/>
        <v>1760612.9627999999</v>
      </c>
      <c r="G9" s="7" t="s">
        <v>9</v>
      </c>
      <c r="H9" s="7">
        <v>378</v>
      </c>
      <c r="I9" s="3" t="s">
        <v>48</v>
      </c>
      <c r="J9" s="10" t="s">
        <v>49</v>
      </c>
      <c r="K9" s="10" t="s">
        <v>50</v>
      </c>
    </row>
    <row r="10" spans="1:11" ht="43" customHeight="1" x14ac:dyDescent="0.35">
      <c r="A10" s="11" t="s">
        <v>21</v>
      </c>
      <c r="B10" s="3" t="s">
        <v>19</v>
      </c>
      <c r="C10" s="8">
        <v>7905</v>
      </c>
      <c r="D10" s="5">
        <v>0.02</v>
      </c>
      <c r="E10" s="6">
        <f t="shared" si="0"/>
        <v>158.1</v>
      </c>
      <c r="F10" s="6">
        <f t="shared" si="1"/>
        <v>8063.1</v>
      </c>
      <c r="G10" s="7" t="s">
        <v>20</v>
      </c>
      <c r="H10" s="7">
        <v>1020</v>
      </c>
      <c r="I10" s="10" t="s">
        <v>51</v>
      </c>
      <c r="J10" s="10" t="s">
        <v>52</v>
      </c>
      <c r="K10" s="10" t="s">
        <v>62</v>
      </c>
    </row>
    <row r="11" spans="1:11" ht="43" customHeight="1" x14ac:dyDescent="0.35">
      <c r="A11" s="11" t="s">
        <v>23</v>
      </c>
      <c r="B11" s="3" t="s">
        <v>22</v>
      </c>
      <c r="C11" s="4">
        <v>1118953.3700000001</v>
      </c>
      <c r="D11" s="5">
        <v>0.02</v>
      </c>
      <c r="E11" s="6">
        <f t="shared" si="0"/>
        <v>22379.067400000004</v>
      </c>
      <c r="F11" s="6">
        <f t="shared" si="1"/>
        <v>1141332.4374000002</v>
      </c>
      <c r="G11" s="7" t="s">
        <v>9</v>
      </c>
      <c r="H11" s="7">
        <v>595.55999999999995</v>
      </c>
      <c r="I11" s="10" t="s">
        <v>53</v>
      </c>
      <c r="J11" s="10" t="s">
        <v>54</v>
      </c>
      <c r="K11" s="10" t="s">
        <v>55</v>
      </c>
    </row>
    <row r="12" spans="1:11" ht="43" customHeight="1" x14ac:dyDescent="0.35">
      <c r="A12" s="11" t="s">
        <v>25</v>
      </c>
      <c r="B12" s="3" t="s">
        <v>24</v>
      </c>
      <c r="C12" s="4">
        <v>1865941.11</v>
      </c>
      <c r="D12" s="5">
        <v>0.02</v>
      </c>
      <c r="E12" s="6">
        <f t="shared" si="0"/>
        <v>37318.822200000002</v>
      </c>
      <c r="F12" s="6">
        <f t="shared" si="1"/>
        <v>1903259.9322000002</v>
      </c>
      <c r="G12" s="7" t="s">
        <v>9</v>
      </c>
      <c r="H12" s="7">
        <v>445.98</v>
      </c>
      <c r="I12" s="10" t="s">
        <v>56</v>
      </c>
      <c r="J12" s="10" t="s">
        <v>57</v>
      </c>
      <c r="K12" s="10" t="s">
        <v>58</v>
      </c>
    </row>
    <row r="13" spans="1:11" ht="43" customHeight="1" x14ac:dyDescent="0.35">
      <c r="A13" s="11" t="s">
        <v>27</v>
      </c>
      <c r="B13" s="3" t="s">
        <v>26</v>
      </c>
      <c r="C13" s="4">
        <v>2673562.5</v>
      </c>
      <c r="D13" s="5">
        <v>0</v>
      </c>
      <c r="E13" s="6">
        <f t="shared" si="0"/>
        <v>0</v>
      </c>
      <c r="F13" s="6">
        <f t="shared" si="1"/>
        <v>2673562.5</v>
      </c>
      <c r="G13" s="7" t="s">
        <v>9</v>
      </c>
      <c r="H13" s="7">
        <v>1882</v>
      </c>
      <c r="I13" s="10" t="s">
        <v>59</v>
      </c>
      <c r="J13" s="10" t="s">
        <v>60</v>
      </c>
      <c r="K13" s="10" t="s">
        <v>61</v>
      </c>
    </row>
    <row r="14" spans="1:11" ht="43" customHeight="1" x14ac:dyDescent="0.35">
      <c r="A14" s="11" t="s">
        <v>29</v>
      </c>
      <c r="B14" s="3" t="s">
        <v>28</v>
      </c>
      <c r="C14" s="4">
        <v>10264</v>
      </c>
      <c r="D14" s="5">
        <v>0.02</v>
      </c>
      <c r="E14" s="6">
        <f t="shared" si="0"/>
        <v>205.28</v>
      </c>
      <c r="F14" s="6">
        <f t="shared" si="1"/>
        <v>10469.280000000001</v>
      </c>
      <c r="G14" s="7" t="s">
        <v>20</v>
      </c>
      <c r="H14" s="7">
        <v>1406</v>
      </c>
      <c r="I14" s="10" t="s">
        <v>51</v>
      </c>
      <c r="J14" s="10" t="s">
        <v>52</v>
      </c>
      <c r="K14" s="10" t="s">
        <v>62</v>
      </c>
    </row>
    <row r="15" spans="1:11" ht="43" customHeight="1" x14ac:dyDescent="0.35">
      <c r="A15" s="11" t="s">
        <v>32</v>
      </c>
      <c r="B15" s="3" t="s">
        <v>31</v>
      </c>
      <c r="C15" s="4">
        <v>1569526.63</v>
      </c>
      <c r="D15" s="5">
        <v>0.02</v>
      </c>
      <c r="E15" s="6">
        <f t="shared" si="0"/>
        <v>31390.532599999999</v>
      </c>
      <c r="F15" s="6">
        <f t="shared" si="1"/>
        <v>1600917.1625999999</v>
      </c>
      <c r="G15" s="7" t="s">
        <v>9</v>
      </c>
      <c r="H15" s="7">
        <v>426</v>
      </c>
      <c r="I15" s="10" t="s">
        <v>63</v>
      </c>
      <c r="J15" s="10" t="s">
        <v>64</v>
      </c>
      <c r="K15" s="10" t="s">
        <v>65</v>
      </c>
    </row>
    <row r="16" spans="1:11" ht="43" customHeight="1" x14ac:dyDescent="0.35">
      <c r="A16" s="11" t="s">
        <v>34</v>
      </c>
      <c r="B16" s="3" t="s">
        <v>33</v>
      </c>
      <c r="C16" s="4">
        <v>2607305.84</v>
      </c>
      <c r="D16" s="5">
        <v>0.02</v>
      </c>
      <c r="E16" s="6">
        <f t="shared" si="0"/>
        <v>52146.116799999996</v>
      </c>
      <c r="F16" s="6">
        <f t="shared" si="1"/>
        <v>2659451.9567999998</v>
      </c>
      <c r="G16" s="7" t="s">
        <v>9</v>
      </c>
      <c r="H16" s="7">
        <v>674</v>
      </c>
      <c r="I16" s="10" t="s">
        <v>78</v>
      </c>
      <c r="J16" s="10" t="s">
        <v>79</v>
      </c>
      <c r="K16" s="10" t="s">
        <v>80</v>
      </c>
    </row>
    <row r="17" spans="1:11" ht="43" customHeight="1" x14ac:dyDescent="0.35">
      <c r="A17" s="11" t="s">
        <v>30</v>
      </c>
      <c r="B17" s="3" t="s">
        <v>69</v>
      </c>
      <c r="C17" s="4">
        <v>980392.16</v>
      </c>
      <c r="D17" s="5">
        <v>0.02</v>
      </c>
      <c r="E17" s="6">
        <f t="shared" si="0"/>
        <v>19607.843199999999</v>
      </c>
      <c r="F17" s="6">
        <f t="shared" si="1"/>
        <v>1000000.0032</v>
      </c>
      <c r="G17" s="7" t="s">
        <v>9</v>
      </c>
      <c r="H17" s="7">
        <v>618.66999999999996</v>
      </c>
      <c r="I17" s="10" t="s">
        <v>76</v>
      </c>
      <c r="J17" s="10" t="s">
        <v>70</v>
      </c>
      <c r="K17" s="10" t="s">
        <v>76</v>
      </c>
    </row>
    <row r="18" spans="1:11" ht="43" customHeight="1" x14ac:dyDescent="0.35">
      <c r="A18" s="11" t="s">
        <v>75</v>
      </c>
      <c r="B18" s="3" t="s">
        <v>72</v>
      </c>
      <c r="C18" s="4">
        <v>1176470</v>
      </c>
      <c r="D18" s="5">
        <v>0.02</v>
      </c>
      <c r="E18" s="6">
        <f t="shared" si="0"/>
        <v>23529.4</v>
      </c>
      <c r="F18" s="6">
        <f t="shared" si="1"/>
        <v>1199999.3999999999</v>
      </c>
      <c r="G18" s="7" t="s">
        <v>9</v>
      </c>
      <c r="H18" s="7">
        <v>162</v>
      </c>
      <c r="I18" s="10" t="s">
        <v>73</v>
      </c>
      <c r="J18" s="10" t="s">
        <v>74</v>
      </c>
      <c r="K18" s="10" t="s">
        <v>73</v>
      </c>
    </row>
    <row r="19" spans="1:11" ht="43" customHeight="1" x14ac:dyDescent="0.35">
      <c r="A19" s="11" t="s">
        <v>81</v>
      </c>
      <c r="B19" s="3" t="s">
        <v>82</v>
      </c>
      <c r="C19" s="4">
        <v>3603912.4</v>
      </c>
      <c r="D19" s="5">
        <v>0.02</v>
      </c>
      <c r="E19" s="6">
        <f t="shared" si="0"/>
        <v>72078.248000000007</v>
      </c>
      <c r="F19" s="6">
        <f t="shared" si="1"/>
        <v>3675990.648</v>
      </c>
      <c r="G19" s="7" t="s">
        <v>9</v>
      </c>
      <c r="H19" s="7">
        <f>310+360</f>
        <v>670</v>
      </c>
      <c r="I19" s="10" t="s">
        <v>83</v>
      </c>
      <c r="J19" s="10" t="s">
        <v>84</v>
      </c>
      <c r="K19" s="10" t="s">
        <v>85</v>
      </c>
    </row>
    <row r="20" spans="1:11" ht="70" x14ac:dyDescent="0.35">
      <c r="A20" s="11" t="s">
        <v>86</v>
      </c>
      <c r="B20" s="3" t="s">
        <v>87</v>
      </c>
      <c r="C20" s="4">
        <f>6480000/36</f>
        <v>180000</v>
      </c>
      <c r="D20" s="5">
        <v>0</v>
      </c>
      <c r="E20" s="6">
        <f t="shared" si="0"/>
        <v>0</v>
      </c>
      <c r="F20" s="6">
        <f t="shared" si="1"/>
        <v>180000</v>
      </c>
      <c r="G20" s="7" t="s">
        <v>9</v>
      </c>
      <c r="H20" s="7">
        <f>120+32+27</f>
        <v>179</v>
      </c>
      <c r="I20" s="10" t="s">
        <v>88</v>
      </c>
      <c r="J20" s="10" t="s">
        <v>89</v>
      </c>
      <c r="K20" s="10" t="s">
        <v>90</v>
      </c>
    </row>
  </sheetData>
  <mergeCells count="7">
    <mergeCell ref="I3:K3"/>
    <mergeCell ref="A1:K1"/>
    <mergeCell ref="A2:K2"/>
    <mergeCell ref="A3:A4"/>
    <mergeCell ref="B3:B4"/>
    <mergeCell ref="C3:G3"/>
    <mergeCell ref="D4:E4"/>
  </mergeCells>
  <dataValidations count="1">
    <dataValidation type="decimal" operator="greaterThanOrEqual" allowBlank="1" showInputMessage="1" showErrorMessage="1" errorTitle="Monto anual" error="Únicamente se admiten valores numéricos positivos." sqref="C10" xr:uid="{70369EB3-55FC-45CA-AAF6-FA6157D8DE7B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alquileres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Araya Garita</dc:creator>
  <cp:lastModifiedBy>Max Araya Garita</cp:lastModifiedBy>
  <dcterms:created xsi:type="dcterms:W3CDTF">2025-03-07T16:28:31Z</dcterms:created>
  <dcterms:modified xsi:type="dcterms:W3CDTF">2026-07-17T00:23:35Z</dcterms:modified>
</cp:coreProperties>
</file>