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ranados\Desktop\"/>
    </mc:Choice>
  </mc:AlternateContent>
  <xr:revisionPtr revIDLastSave="14" documentId="13_ncr:1_{E70C9CB7-122F-4ADE-9246-5E84428DFC67}" xr6:coauthVersionLast="47" xr6:coauthVersionMax="47" xr10:uidLastSave="{B53A4D60-5287-4FE8-90B7-2CE60A4B02E8}"/>
  <bookViews>
    <workbookView xWindow="-120" yWindow="-120" windowWidth="20730" windowHeight="11040" firstSheet="1" activeTab="1" xr2:uid="{9DA89164-0324-4C1E-95EE-906304D585E9}"/>
  </bookViews>
  <sheets>
    <sheet name="Solicitud" sheetId="3" r:id="rId1"/>
    <sheet name="Seguimiento" sheetId="1" r:id="rId2"/>
    <sheet name="Dato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 s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 s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 s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 s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 s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 s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 s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 s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 s="1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10" i="1"/>
  <c r="Q29" i="3"/>
  <c r="O29" i="3"/>
  <c r="Q28" i="3"/>
  <c r="O28" i="3"/>
  <c r="Q27" i="3"/>
  <c r="O27" i="3"/>
  <c r="Q26" i="3"/>
  <c r="O26" i="3"/>
  <c r="Q25" i="3"/>
  <c r="O25" i="3"/>
  <c r="Q24" i="3"/>
  <c r="O24" i="3"/>
  <c r="Q23" i="3"/>
  <c r="O23" i="3"/>
  <c r="Q22" i="3"/>
  <c r="O22" i="3"/>
  <c r="Q21" i="3"/>
  <c r="O21" i="3"/>
  <c r="Q20" i="3"/>
  <c r="O20" i="3"/>
  <c r="Q19" i="3"/>
  <c r="O19" i="3"/>
  <c r="Q18" i="3"/>
  <c r="O18" i="3"/>
  <c r="Q17" i="3"/>
  <c r="O17" i="3"/>
  <c r="Q16" i="3"/>
  <c r="O16" i="3"/>
  <c r="Q15" i="3"/>
  <c r="O15" i="3"/>
  <c r="Q14" i="3"/>
  <c r="O14" i="3"/>
  <c r="Q13" i="3"/>
  <c r="O13" i="3"/>
  <c r="Q12" i="3"/>
  <c r="O12" i="3"/>
  <c r="Q11" i="3"/>
  <c r="O11" i="3"/>
  <c r="Q10" i="3"/>
  <c r="Q12" i="1"/>
  <c r="Q13" i="1"/>
  <c r="Q14" i="1"/>
  <c r="Q18" i="1"/>
  <c r="Q21" i="1"/>
  <c r="Q22" i="1"/>
  <c r="Q26" i="1"/>
  <c r="Q28" i="1"/>
  <c r="Q29" i="1"/>
  <c r="Q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tc={BB050ED5-2ABB-4F5B-8730-AF5D002B2637}</author>
    <author>tc={A97052B0-EC67-49DE-BFB5-41ED070494B6}</author>
    <author>tc={D07677ED-A7EB-4F5D-B6BA-05F5E7DD2328}</author>
    <author>tc={868BB602-DF0C-4B7E-BC5C-C89A96D6D3F8}</author>
    <author>tc={5A0D2603-8FEE-42E4-A6D4-D3057B58D9C0}</author>
  </authors>
  <commentList>
    <comment ref="B8" authorId="0" shapeId="0" xr:uid="{BB050ED5-2ABB-4F5B-8730-AF5D002B2637}">
      <text>
        <t>[Threaded comment]
Your version of Excel allows you to read this threaded comment; however, any edits to it will get removed if the file is opened in a newer version of Excel. Learn more: https://go.microsoft.com/fwlink/?linkid=870924
Comment:
    Se debe de escoger de la lista desplegable.</t>
      </text>
    </comment>
    <comment ref="J8" authorId="1" shapeId="0" xr:uid="{A97052B0-EC67-49DE-BFB5-41ED070494B6}">
      <text>
        <t>[Threaded comment]
Your version of Excel allows you to read this threaded comment; however, any edits to it will get removed if the file is opened in a newer version of Excel. Learn more: https://go.microsoft.com/fwlink/?linkid=870924
Comment:
    Objetivo o función correspondiente a las aprobadas para la dependencia, que se encuentran registradas en el Manual Organizacional Institucional.</t>
      </text>
    </comment>
    <comment ref="K8" authorId="2" shapeId="0" xr:uid="{D07677ED-A7EB-4F5D-B6BA-05F5E7DD2328}">
      <text>
        <t>[Threaded comment]
Your version of Excel allows you to read this threaded comment; however, any edits to it will get removed if the file is opened in a newer version of Excel. Learn more: https://go.microsoft.com/fwlink/?linkid=870924
Comment:
    Producto o servicios correspondiente a los aprobados para la dependencia, que se encuentran registradas en el Manual Organizacional Institucional.</t>
      </text>
    </comment>
    <comment ref="P8" authorId="3" shapeId="0" xr:uid="{868BB602-DF0C-4B7E-BC5C-C89A96D6D3F8}">
      <text>
        <t>[Threaded comment]
Your version of Excel allows you to read this threaded comment; however, any edits to it will get removed if the file is opened in a newer version of Excel. Learn more: https://go.microsoft.com/fwlink/?linkid=870924
Comment:
    Escoger de la lista desplegable el nombre de la subpartida correspondiente al bien indicado.
No deben de escribirlo</t>
      </text>
    </comment>
    <comment ref="Q9" authorId="4" shapeId="0" xr:uid="{5A0D2603-8FEE-42E4-A6D4-D3057B58D9C0}">
      <text>
        <t>[Threaded comment]
Your version of Excel allows you to read this threaded comment; however, any edits to it will get removed if the file is opened in a newer version of Excel. Learn more: https://go.microsoft.com/fwlink/?linkid=870924
Comment:
    El número de la subpartida se despliega automáticamente después de ingresar el nombre de la subpartida, no tienen que escribirlo.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tc={EBAA7A7B-7364-454B-91C0-C014FB6AB963}</author>
    <author>tc={C7095461-9434-4309-B362-C60D87927086}</author>
    <author>tc={C61C6C18-18CF-4DC8-BCCB-88F038724F21}</author>
    <author>tc={3EC6CACB-E78A-4E0F-B381-1DF51D70878D}</author>
    <author>tc={C1801C73-4770-4CE4-9192-AAC3F280BEED}</author>
  </authors>
  <commentList>
    <comment ref="B8" authorId="0" shapeId="0" xr:uid="{EBAA7A7B-7364-454B-91C0-C014FB6AB963}">
      <text>
        <t>[Threaded comment]
Your version of Excel allows you to read this threaded comment; however, any edits to it will get removed if the file is opened in a newer version of Excel. Learn more: https://go.microsoft.com/fwlink/?linkid=870924
Comment:
    Se debe de escoger de la lista desplegable.</t>
      </text>
    </comment>
    <comment ref="J8" authorId="1" shapeId="0" xr:uid="{C7095461-9434-4309-B362-C60D87927086}">
      <text>
        <t>[Threaded comment]
Your version of Excel allows you to read this threaded comment; however, any edits to it will get removed if the file is opened in a newer version of Excel. Learn more: https://go.microsoft.com/fwlink/?linkid=870924
Comment:
    Objetivo o función correspondiente a las aprobadas para la dependencia, que se encuentran registradas en el Manual Organizacional Institucional.</t>
      </text>
    </comment>
    <comment ref="K8" authorId="2" shapeId="0" xr:uid="{C61C6C18-18CF-4DC8-BCCB-88F038724F21}">
      <text>
        <t>[Threaded comment]
Your version of Excel allows you to read this threaded comment; however, any edits to it will get removed if the file is opened in a newer version of Excel. Learn more: https://go.microsoft.com/fwlink/?linkid=870924
Comment:
    Producto o servicios correspondiente a los aprobados para la dependencia, que se encuentran registradas en el Manual Organizacional Institucional.</t>
      </text>
    </comment>
    <comment ref="P8" authorId="3" shapeId="0" xr:uid="{3EC6CACB-E78A-4E0F-B381-1DF51D70878D}">
      <text>
        <t>[Threaded comment]
Your version of Excel allows you to read this threaded comment; however, any edits to it will get removed if the file is opened in a newer version of Excel. Learn more: https://go.microsoft.com/fwlink/?linkid=870924
Comment:
    Escoger de la lista desplegable el nombre de la subpartida correspondiente al bien indicado.
No deben de escribirlo</t>
      </text>
    </comment>
    <comment ref="Q9" authorId="4" shapeId="0" xr:uid="{C1801C73-4770-4CE4-9192-AAC3F280BEED}">
      <text>
        <t>[Threaded comment]
Your version of Excel allows you to read this threaded comment; however, any edits to it will get removed if the file is opened in a newer version of Excel. Learn more: https://go.microsoft.com/fwlink/?linkid=870924
Comment:
    El número de la subpartida se despliega automáticamente después de ingresar el nombre de la subpartida, no tienen que escribirlo.</t>
      </text>
    </comment>
  </commentList>
</comments>
</file>

<file path=xl/sharedStrings.xml><?xml version="1.0" encoding="utf-8"?>
<sst xmlns="http://schemas.openxmlformats.org/spreadsheetml/2006/main" count="103" uniqueCount="82">
  <si>
    <r>
      <rPr>
        <b/>
        <sz val="28"/>
        <color rgb="FFFFFFFF"/>
        <rFont val="Futura Lt BT"/>
        <family val="2"/>
      </rPr>
      <t xml:space="preserve">SOLICITUD DE INVERSIÓN </t>
    </r>
    <r>
      <rPr>
        <b/>
        <sz val="14"/>
        <color rgb="FFFFFFFF"/>
        <rFont val="Futura Lt BT"/>
        <family val="2"/>
      </rPr>
      <t>FUNED REC 02.00.01</t>
    </r>
  </si>
  <si>
    <t>Programa presupuestario 8: Inversiones</t>
  </si>
  <si>
    <t>Rectoría</t>
  </si>
  <si>
    <t>Versión 01</t>
  </si>
  <si>
    <t>Fecha de aprobación 20 febrero, 2023</t>
  </si>
  <si>
    <t>Rigue a a partir del 21 de febrero, 2023</t>
  </si>
  <si>
    <t>Acuerdo CONRE: CR-2023-204</t>
  </si>
  <si>
    <t>Fecha de Solicitud</t>
  </si>
  <si>
    <t>Vicerrectoría</t>
  </si>
  <si>
    <t>Dependencia Solicitante</t>
  </si>
  <si>
    <t>Actividad Presupuestaria</t>
  </si>
  <si>
    <t>Persona Responsable</t>
  </si>
  <si>
    <t>No.Cédula</t>
  </si>
  <si>
    <t>Nombre del Proyecto / Necesidad de Inversión</t>
  </si>
  <si>
    <t>Descripción del Proyecto</t>
  </si>
  <si>
    <t>Justificación</t>
  </si>
  <si>
    <t>Objetivo o Función vinculada</t>
  </si>
  <si>
    <t>Productos / Servicios</t>
  </si>
  <si>
    <t>Descripción del bien o servicio</t>
  </si>
  <si>
    <t>Cantidad</t>
  </si>
  <si>
    <t>Costo Unitario Estimado (en colones)</t>
  </si>
  <si>
    <t>Costo total Estimado</t>
  </si>
  <si>
    <t>Nombre SubPartida</t>
  </si>
  <si>
    <t>SubPartida Presupuestaria</t>
  </si>
  <si>
    <t>Plazo Años de Ejecución</t>
  </si>
  <si>
    <t>Costo año 1 (en colones)</t>
  </si>
  <si>
    <t>Costo año 2 (en colones)</t>
  </si>
  <si>
    <t>Costo año 3 (en colones)</t>
  </si>
  <si>
    <t>Observaciones</t>
  </si>
  <si>
    <r>
      <rPr>
        <b/>
        <sz val="28"/>
        <color rgb="FFFFFFFF"/>
        <rFont val="Futura Lt BT"/>
      </rPr>
      <t xml:space="preserve">PROPUESTA DE INVERSIONES </t>
    </r>
    <r>
      <rPr>
        <b/>
        <sz val="14"/>
        <color rgb="FFFFFFFF"/>
        <rFont val="Futura Lt BT"/>
      </rPr>
      <t>FUNED REC 02.00.02</t>
    </r>
  </si>
  <si>
    <t>Fecha de aprobación:</t>
  </si>
  <si>
    <t>16 de octubre, 2026</t>
  </si>
  <si>
    <t>Rigue a a partir de:</t>
  </si>
  <si>
    <t>28 de octubre, 2026</t>
  </si>
  <si>
    <t xml:space="preserve">Acuerdo CONRE: </t>
  </si>
  <si>
    <t>CR-1392-2026</t>
  </si>
  <si>
    <t>Resultado o beneficio esperado mediante el bien o servicio</t>
  </si>
  <si>
    <t>Estado al 30/06/2025</t>
  </si>
  <si>
    <t>% de Avance del proceso de compra (estimado)</t>
  </si>
  <si>
    <t>Estado al 15/12/2025</t>
  </si>
  <si>
    <t>% de Avance del proceso de compra (estimado)2</t>
  </si>
  <si>
    <t>Monto final adjudicado</t>
  </si>
  <si>
    <t>Recepción de ofertas</t>
  </si>
  <si>
    <t>Análisis técnico y financiero de ofertas (o Análisis de ofertas)</t>
  </si>
  <si>
    <t>En proceso de adjudicación en firme (esto incluye a nivel institucional)</t>
  </si>
  <si>
    <t>Apelaciones (en caso de que se presenten)</t>
  </si>
  <si>
    <t>Firma del contrato</t>
  </si>
  <si>
    <t>Vicerrectoria</t>
  </si>
  <si>
    <t>NombrePartida</t>
  </si>
  <si>
    <t>Num_Partida</t>
  </si>
  <si>
    <t>Maquinaria y equipo para producción</t>
  </si>
  <si>
    <t>5.01.01</t>
  </si>
  <si>
    <t>V. Docencia</t>
  </si>
  <si>
    <t xml:space="preserve">Equipo de transporte </t>
  </si>
  <si>
    <t>5.01.02</t>
  </si>
  <si>
    <t>V. Investigación</t>
  </si>
  <si>
    <t xml:space="preserve">Equipo de comunicación </t>
  </si>
  <si>
    <t>5.01.03</t>
  </si>
  <si>
    <t>V. Extensión</t>
  </si>
  <si>
    <t>Equipo y mobiliario de oficina</t>
  </si>
  <si>
    <t>5.01.04</t>
  </si>
  <si>
    <t>V. Vida Estudiantil</t>
  </si>
  <si>
    <t>Equipo de cómputo</t>
  </si>
  <si>
    <t>5.01.05</t>
  </si>
  <si>
    <t>V. Planificación</t>
  </si>
  <si>
    <t>Equipo sanitario, de laboratorio e investigación</t>
  </si>
  <si>
    <t>5.01.06</t>
  </si>
  <si>
    <t>V. Ejecutiva</t>
  </si>
  <si>
    <t>Equipo y mobiliario educativo, deportivo y recreativo.</t>
  </si>
  <si>
    <t>5.01.07</t>
  </si>
  <si>
    <t xml:space="preserve">Maquinaria, equipo y mobiliario diverso.  </t>
  </si>
  <si>
    <t>5.01.99</t>
  </si>
  <si>
    <t>Edificios</t>
  </si>
  <si>
    <t>5.02.01</t>
  </si>
  <si>
    <t>Instalaciones</t>
  </si>
  <si>
    <t>5.02.07</t>
  </si>
  <si>
    <t>Otras construcciones, adiciones y mejoras</t>
  </si>
  <si>
    <t>5.02.99</t>
  </si>
  <si>
    <t>Piezas y obras de colec.</t>
  </si>
  <si>
    <t>5.99.02</t>
  </si>
  <si>
    <t>Bienes intangibles</t>
  </si>
  <si>
    <t>5.99.03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</si>
</sst>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Futura Lt BT"/>
      <family val="2"/>
    </font>
    <font>
      <sz val="8"/>
      <name val="Calibri"/>
      <family val="2"/>
      <scheme val="minor"/>
    </font>
    <font>
      <sz val="11"/>
      <color theme="1"/>
      <name val="Futura Lt BT"/>
      <family val="2"/>
    </font>
    <font>
      <b/>
      <sz val="12"/>
      <color theme="1"/>
      <name val="Futura Lt BT"/>
      <family val="2"/>
    </font>
    <font>
      <sz val="9"/>
      <color theme="2" tint="-0.499984740745262"/>
      <name val="Futura Lt BT"/>
      <family val="2"/>
    </font>
    <font>
      <sz val="11"/>
      <color theme="1"/>
      <name val="Calibri"/>
      <family val="2"/>
      <scheme val="minor"/>
    </font>
    <font>
      <b/>
      <sz val="12"/>
      <name val="Futura Lt BT"/>
      <family val="2"/>
    </font>
    <font>
      <sz val="14"/>
      <name val="Futura Lt BT"/>
      <family val="2"/>
    </font>
    <font>
      <sz val="11"/>
      <name val="Futura Lt BT"/>
      <family val="2"/>
    </font>
    <font>
      <sz val="9"/>
      <name val="Futura Lt BT"/>
      <family val="2"/>
    </font>
    <font>
      <b/>
      <sz val="28"/>
      <color rgb="FFFFFFFF"/>
      <name val="Futura Lt BT"/>
      <family val="2"/>
    </font>
    <font>
      <b/>
      <sz val="14"/>
      <color rgb="FFFFFFFF"/>
      <name val="Futura Lt BT"/>
      <family val="2"/>
    </font>
    <font>
      <b/>
      <sz val="28"/>
      <color theme="0"/>
      <name val="Futura Lt BT"/>
      <family val="2"/>
    </font>
    <font>
      <b/>
      <sz val="11"/>
      <color theme="1"/>
      <name val="Calibri"/>
      <family val="2"/>
      <scheme val="minor"/>
    </font>
    <font>
      <sz val="8"/>
      <color rgb="FF000000"/>
      <name val="Futura Lt BT"/>
      <family val="2"/>
    </font>
    <font>
      <b/>
      <sz val="28"/>
      <color rgb="FFFFFFFF"/>
      <name val="Futura Lt BT"/>
    </font>
    <font>
      <b/>
      <sz val="14"/>
      <color rgb="FFFFFFFF"/>
      <name val="Futura Lt BT"/>
    </font>
    <font>
      <sz val="9"/>
      <color rgb="FF757171"/>
      <name val="Futura Lt BT"/>
      <family val="2"/>
    </font>
    <font>
      <sz val="11"/>
      <color rgb="FF000000"/>
      <name val="Futura Lt B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5" fillId="0" borderId="0" xfId="0" applyFont="1"/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3" borderId="0" xfId="0" applyFont="1" applyFill="1"/>
    <xf numFmtId="0" fontId="13" fillId="3" borderId="0" xfId="0" applyFont="1" applyFill="1"/>
    <xf numFmtId="0" fontId="14" fillId="0" borderId="0" xfId="0" applyFont="1"/>
    <xf numFmtId="0" fontId="0" fillId="0" borderId="1" xfId="0" applyBorder="1" applyAlignment="1">
      <alignment horizontal="left" vertical="center" wrapText="1"/>
    </xf>
    <xf numFmtId="0" fontId="1" fillId="0" borderId="1" xfId="0" applyFont="1" applyBorder="1"/>
    <xf numFmtId="14" fontId="1" fillId="0" borderId="1" xfId="0" applyNumberFormat="1" applyFont="1" applyBorder="1"/>
    <xf numFmtId="0" fontId="15" fillId="0" borderId="0" xfId="0" applyFont="1" applyAlignment="1">
      <alignment horizontal="left" vertical="center" wrapText="1" indent="1"/>
    </xf>
    <xf numFmtId="0" fontId="16" fillId="3" borderId="0" xfId="0" applyFont="1" applyFill="1"/>
    <xf numFmtId="0" fontId="1" fillId="3" borderId="0" xfId="0" applyFont="1" applyFill="1"/>
    <xf numFmtId="0" fontId="1" fillId="0" borderId="0" xfId="0" applyFont="1"/>
    <xf numFmtId="43" fontId="1" fillId="0" borderId="1" xfId="1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</cellXfs>
  <cellStyles count="2">
    <cellStyle name="Millares" xfId="1" builtinId="3"/>
    <cellStyle name="Normal" xfId="0" builtinId="0"/>
  </cellStyles>
  <dxfs count="9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utura Lt BT"/>
        <family val="2"/>
        <scheme val="none"/>
      </font>
      <fill>
        <patternFill patternType="solid">
          <fgColor rgb="FF000000"/>
          <bgColor rgb="FFFFF2CC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265327</xdr:colOff>
      <xdr:row>1</xdr:row>
      <xdr:rowOff>114300</xdr:rowOff>
    </xdr:from>
    <xdr:to>
      <xdr:col>0</xdr:col>
      <xdr:colOff>1295713</xdr:colOff>
      <xdr:row>5</xdr:row>
      <xdr:rowOff>36038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826537-CD64-4622-8369-4B790EF304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327" y="552450"/>
          <a:ext cx="1030386" cy="10266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265327</xdr:colOff>
      <xdr:row>1</xdr:row>
      <xdr:rowOff>114300</xdr:rowOff>
    </xdr:from>
    <xdr:to>
      <xdr:col>0</xdr:col>
      <xdr:colOff>1295713</xdr:colOff>
      <xdr:row>5</xdr:row>
      <xdr:rowOff>36038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A25447-9BD7-4369-BA71-87DA223E48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327" y="552450"/>
          <a:ext cx="1030386" cy="10266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reivin Solis Zarate" id="{B7E9EA54-B5F1-4FD9-9184-A3A7F56C5F01}" userId="S::grsolis@uned.ac.cr::0583f45e-540a-4831-b459-42733b94308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2583AD-D1E5-40FF-8D57-0AE1567A7D50}" name="Tabla2" displayName="Tabla2" ref="A8:V9" insertRow="1" insertRowShift="1" totalsRowShown="0" headerRowDxfId="93" dataDxfId="92">
  <autoFilter ref="A8:V9" xr:uid="{EB632666-DEBC-44A3-8554-70E3D0D97C20}"/>
  <tableColumns count="22">
    <tableColumn id="39" xr3:uid="{422FD156-4D3D-4DEF-91A7-4FE362E16DA6}" name="Fecha de Solicitud" dataDxfId="90" totalsRowDxfId="91"/>
    <tableColumn id="47" xr3:uid="{6DC781C1-D903-48EA-8B8E-44C589879276}" name="Vicerrectoría" dataDxfId="88" totalsRowDxfId="89"/>
    <tableColumn id="48" xr3:uid="{CDF446EE-5827-42FE-AB79-3D7FE9C3E493}" name="Dependencia Solicitante" dataDxfId="86" totalsRowDxfId="87"/>
    <tableColumn id="49" xr3:uid="{32C4CCC2-A075-4E08-8329-6808D26AFC95}" name="Actividad Presupuestaria" dataDxfId="84" totalsRowDxfId="85"/>
    <tableColumn id="1" xr3:uid="{3E3CD36E-8C42-4DE3-8EFE-F598712A9965}" name="Persona Responsable" dataDxfId="82" totalsRowDxfId="83"/>
    <tableColumn id="2" xr3:uid="{983D1D42-5CA7-4BA1-AB2D-353E66B017E8}" name="No.Cédula" dataDxfId="80" totalsRowDxfId="81"/>
    <tableColumn id="3" xr3:uid="{D49FC074-4707-4FC9-A3D4-740714EBE669}" name="Nombre del Proyecto / Necesidad de Inversión" dataDxfId="78" totalsRowDxfId="79"/>
    <tableColumn id="4" xr3:uid="{553C7AD3-2AD9-4C6D-B2AF-1BACBFFF26E3}" name="Descripción del Proyecto" dataDxfId="76" totalsRowDxfId="77"/>
    <tableColumn id="5" xr3:uid="{81FFA0A9-76C5-49DB-B59D-FC015F3202E4}" name="Justificación" dataDxfId="74" totalsRowDxfId="75"/>
    <tableColumn id="6" xr3:uid="{E592CE77-C24D-4487-8940-2AA20647E1A9}" name="Objetivo o Función vinculada" dataDxfId="72" totalsRowDxfId="73"/>
    <tableColumn id="7" xr3:uid="{B0CF3F4E-F6E1-495F-BD25-CC6D42F578CE}" name="Productos / Servicios" dataDxfId="70" totalsRowDxfId="71"/>
    <tableColumn id="13" xr3:uid="{018027EC-E7BB-478F-BDD9-F37B71D42C4B}" name="Descripción del bien o servicio" dataDxfId="68" totalsRowDxfId="69"/>
    <tableColumn id="14" xr3:uid="{ECC8E394-B03E-4111-A2B5-6549654AD606}" name="Cantidad" dataDxfId="66" totalsRowDxfId="67"/>
    <tableColumn id="8" xr3:uid="{5E7649E6-A4AD-4912-9F0F-DDFC02B0D2B5}" name="Costo Unitario Estimado (en colones)" dataDxfId="64" totalsRowDxfId="65"/>
    <tableColumn id="9" xr3:uid="{FF7BE044-C983-43AF-8F92-D8A60ADFD9BE}" name="Costo total Estimado" dataDxfId="62" totalsRowDxfId="63">
      <calculatedColumnFormula>Tabla2[[#This Row],[Cantidad]]*Tabla2[[#This Row],[Costo Unitario Estimado (en colones)]]</calculatedColumnFormula>
    </tableColumn>
    <tableColumn id="18" xr3:uid="{DD2E67EC-FACB-4674-BE83-0DA4962224C9}" name="Nombre SubPartida" dataDxfId="60" totalsRowDxfId="61" dataCellStyle="Millares"/>
    <tableColumn id="10" xr3:uid="{947B7A33-7D08-432C-BBBA-2E2E5153C00F}" name="SubPartida Presupuestaria" dataDxfId="58" totalsRowDxfId="59"/>
    <tableColumn id="12" xr3:uid="{C5D2C00B-05B5-4683-8FDC-0DC8F5F60561}" name="Plazo Años de Ejecución" dataDxfId="56" totalsRowDxfId="57"/>
    <tableColumn id="15" xr3:uid="{50331760-97A8-4550-A6B6-46CB8E141CC9}" name="Costo año 1 (en colones)" dataDxfId="54" totalsRowDxfId="55"/>
    <tableColumn id="16" xr3:uid="{0A42C046-C423-453E-BB03-873EF1B3FE84}" name="Costo año 2 (en colones)" dataDxfId="52" totalsRowDxfId="53"/>
    <tableColumn id="17" xr3:uid="{FBABE97B-B860-4636-A52E-9DF429F18CA7}" name="Costo año 3 (en colones)" dataDxfId="50" totalsRowDxfId="51"/>
    <tableColumn id="20" xr3:uid="{8827D56A-B4AE-494D-A12E-CDCFB3C5344B}" name="Observaciones" dataDxfId="48" totalsRowDxfId="4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B632666-DEBC-44A3-8554-70E3D0D97C20}" name="Tabla" displayName="Tabla" ref="A8:W9" insertRow="1" totalsRowShown="0" headerRowDxfId="47" dataDxfId="46">
  <autoFilter ref="A8:W9" xr:uid="{EB632666-DEBC-44A3-8554-70E3D0D97C20}"/>
  <tableColumns count="23">
    <tableColumn id="39" xr3:uid="{FE773AA6-E459-486B-9373-5E7751B2A228}" name="Fecha de Solicitud" dataDxfId="44" totalsRowDxfId="45"/>
    <tableColumn id="47" xr3:uid="{D1244E1E-717D-4454-9334-75CC59EB6770}" name="Vicerrectoría" dataDxfId="42" totalsRowDxfId="43"/>
    <tableColumn id="48" xr3:uid="{A3F7E2F5-158A-471C-B8E6-9CA5584CF8C1}" name="Dependencia Solicitante" dataDxfId="40" totalsRowDxfId="41"/>
    <tableColumn id="49" xr3:uid="{6DF48C4E-B89C-42B1-BB7C-719C06BFA766}" name="Actividad Presupuestaria" dataDxfId="38" totalsRowDxfId="39"/>
    <tableColumn id="1" xr3:uid="{AD65B57A-1277-41CE-81CB-D556F7514787}" name="Persona Responsable" dataDxfId="36" totalsRowDxfId="37"/>
    <tableColumn id="2" xr3:uid="{29E97889-E5AE-4584-90D1-49563891221D}" name="No.Cédula" dataDxfId="34" totalsRowDxfId="35"/>
    <tableColumn id="3" xr3:uid="{2D275D00-BC54-4996-B28C-80F7547DCCB2}" name="Nombre del Proyecto / Necesidad de Inversión" dataDxfId="32" totalsRowDxfId="33"/>
    <tableColumn id="4" xr3:uid="{26B09545-45F2-4D97-950B-1B1CEC13E62D}" name="Resultado o beneficio esperado mediante el bien o servicio" dataDxfId="30" totalsRowDxfId="31"/>
    <tableColumn id="5" xr3:uid="{9E6F8520-41CB-41A4-996D-8AAB38A6F7B6}" name="Justificación" dataDxfId="28" totalsRowDxfId="29"/>
    <tableColumn id="6" xr3:uid="{C3757CA6-0905-442B-9BE5-45095B526262}" name="Objetivo o Función vinculada" dataDxfId="26" totalsRowDxfId="27"/>
    <tableColumn id="7" xr3:uid="{C6F26527-20B3-442C-B475-904B74324BB0}" name="Productos / Servicios" dataDxfId="24" totalsRowDxfId="25"/>
    <tableColumn id="13" xr3:uid="{3B7FEBA3-52A4-4207-9D45-C3EC8AABF9B6}" name="Descripción del bien o servicio" dataDxfId="22" totalsRowDxfId="23"/>
    <tableColumn id="14" xr3:uid="{2F879A91-07FC-467F-8AB5-CB04E8E44D0B}" name="Cantidad" dataDxfId="20" totalsRowDxfId="21"/>
    <tableColumn id="8" xr3:uid="{0FC980A1-B688-42B9-A202-0C577ED61F65}" name="Costo Unitario Estimado (en colones)" dataDxfId="18" totalsRowDxfId="19"/>
    <tableColumn id="9" xr3:uid="{F13CBB1C-3424-4621-BB7C-75470F78E783}" name="Costo total Estimado" dataDxfId="16" totalsRowDxfId="17">
      <calculatedColumnFormula>Tabla[[#This Row],[Cantidad]]*Tabla[[#This Row],[Costo Unitario Estimado (en colones)]]</calculatedColumnFormula>
    </tableColumn>
    <tableColumn id="18" xr3:uid="{413D5466-AE69-40AE-978B-8E3FEC563FB4}" name="Nombre SubPartida" dataDxfId="14" totalsRowDxfId="15" dataCellStyle="Millares"/>
    <tableColumn id="10" xr3:uid="{E2BDF3A2-C6C5-4314-BAC7-170B18B5E984}" name="SubPartida Presupuestaria" dataDxfId="12" totalsRowDxfId="13"/>
    <tableColumn id="15" xr3:uid="{FCBEFE86-D913-4304-A660-2B13F6FD3983}" name="Estado al 30/06/2025" dataDxfId="10" totalsRowDxfId="11"/>
    <tableColumn id="16" xr3:uid="{52D86773-622B-4427-B85F-025DE137266B}" name="% de Avance del proceso de compra (estimado)" dataDxfId="8" totalsRowDxfId="9"/>
    <tableColumn id="11" xr3:uid="{4E29EEB0-84DE-4EBC-8284-DB4C0409BE49}" name="Estado al 15/12/2025" dataDxfId="6" totalsRowDxfId="7" dataCellStyle="Millares"/>
    <tableColumn id="12" xr3:uid="{67CDB016-ED2C-4450-BB45-99B611836649}" name="% de Avance del proceso de compra (estimado)2" dataDxfId="4" totalsRowDxfId="5" dataCellStyle="Millares"/>
    <tableColumn id="17" xr3:uid="{C9E98E16-A434-4CB3-BE92-1A1FBB496BF6}" name="Monto final adjudicado" dataDxfId="2" totalsRowDxfId="3"/>
    <tableColumn id="20" xr3:uid="{BEEFC762-8411-40A0-B46A-A4D05965317D}" name="Observaciones" dataDxfId="0" totalsRow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" dT="2024-04-24T17:23:08.10" personId="{B7E9EA54-B5F1-4FD9-9184-A3A7F56C5F01}" id="{BB050ED5-2ABB-4F5B-8730-AF5D002B2637}">
    <text>Se debe de escoger de la lista desplegable.</text>
  </threadedComment>
  <threadedComment ref="J8" dT="2024-04-23T16:41:22.99" personId="{B7E9EA54-B5F1-4FD9-9184-A3A7F56C5F01}" id="{A97052B0-EC67-49DE-BFB5-41ED070494B6}">
    <text>Objetivo o función correspondiente a las aprobadas para la dependencia, que se encuentran registradas en el Manual Organizacional Institucional.</text>
  </threadedComment>
  <threadedComment ref="K8" dT="2024-04-23T16:41:52.70" personId="{B7E9EA54-B5F1-4FD9-9184-A3A7F56C5F01}" id="{D07677ED-A7EB-4F5D-B6BA-05F5E7DD2328}">
    <text>Producto o servicios correspondiente a los aprobados para la dependencia, que se encuentran registradas en el Manual Organizacional Institucional.</text>
  </threadedComment>
  <threadedComment ref="P8" dT="2024-04-24T17:21:28.11" personId="{B7E9EA54-B5F1-4FD9-9184-A3A7F56C5F01}" id="{868BB602-DF0C-4B7E-BC5C-C89A96D6D3F8}">
    <text>Escoger de la lista desplegable el nombre de la subpartida correspondiente al bien indicado.
No deben de escribirlo</text>
  </threadedComment>
  <threadedComment ref="Q9" dT="2024-04-24T17:22:25.04" personId="{B7E9EA54-B5F1-4FD9-9184-A3A7F56C5F01}" id="{5A0D2603-8FEE-42E4-A6D4-D3057B58D9C0}">
    <text>El número de la subpartida se despliega automáticamente después de ingresar el nombre de la subpartida, no tienen que escribirlo.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8" dT="2024-04-24T17:23:08.10" personId="{B7E9EA54-B5F1-4FD9-9184-A3A7F56C5F01}" id="{EBAA7A7B-7364-454B-91C0-C014FB6AB963}">
    <text>Se debe de escoger de la lista desplegable.</text>
  </threadedComment>
  <threadedComment ref="J8" dT="2024-04-23T16:41:22.99" personId="{B7E9EA54-B5F1-4FD9-9184-A3A7F56C5F01}" id="{C7095461-9434-4309-B362-C60D87927086}">
    <text>Objetivo o función correspondiente a las aprobadas para la dependencia, que se encuentran registradas en el Manual Organizacional Institucional.</text>
  </threadedComment>
  <threadedComment ref="K8" dT="2024-04-23T16:41:52.70" personId="{B7E9EA54-B5F1-4FD9-9184-A3A7F56C5F01}" id="{C61C6C18-18CF-4DC8-BCCB-88F038724F21}">
    <text>Producto o servicios correspondiente a los aprobados para la dependencia, que se encuentran registradas en el Manual Organizacional Institucional.</text>
  </threadedComment>
  <threadedComment ref="P8" dT="2024-04-24T17:21:28.11" personId="{B7E9EA54-B5F1-4FD9-9184-A3A7F56C5F01}" id="{3EC6CACB-E78A-4E0F-B381-1DF51D70878D}">
    <text>Escoger de la lista desplegable el nombre de la subpartida correspondiente al bien indicado.
No deben de escribirlo</text>
  </threadedComment>
  <threadedComment ref="Q9" dT="2024-04-24T17:22:25.04" personId="{B7E9EA54-B5F1-4FD9-9184-A3A7F56C5F01}" id="{C1801C73-4770-4CE4-9192-AAC3F280BEED}">
    <text>El número de la subpartida se despliega automáticamente después de ingresar el nombre de la subpartida, no tienen que escribirlo.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2.xml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A9D0E-3880-4AEF-8C14-E92F94B67F97}">
  <dimension ref="A1:V29"/>
  <sheetViews>
    <sheetView showGridLines="0" zoomScale="130" zoomScaleNormal="130" workbookViewId="0">
      <selection activeCell="A10" sqref="A10"/>
    </sheetView>
  </sheetViews>
  <sheetFormatPr defaultColWidth="11.42578125" defaultRowHeight="15"/>
  <cols>
    <col min="1" max="1" width="24.85546875" style="1" customWidth="1"/>
    <col min="2" max="2" width="20" style="1" customWidth="1"/>
    <col min="3" max="3" width="30.28515625" style="1" customWidth="1"/>
    <col min="4" max="4" width="18.85546875" style="1" customWidth="1"/>
    <col min="5" max="5" width="23" style="1" customWidth="1"/>
    <col min="6" max="6" width="17.140625" style="1" customWidth="1"/>
    <col min="7" max="7" width="33.7109375" style="1" customWidth="1"/>
    <col min="8" max="8" width="26.85546875" style="1" customWidth="1"/>
    <col min="9" max="9" width="25.85546875" style="1" customWidth="1"/>
    <col min="10" max="10" width="18.28515625" style="1" customWidth="1"/>
    <col min="11" max="11" width="18.42578125" style="1" customWidth="1"/>
    <col min="12" max="12" width="25.42578125" style="1" customWidth="1"/>
    <col min="13" max="13" width="18.7109375" style="1" customWidth="1"/>
    <col min="14" max="14" width="18.85546875" style="1" customWidth="1"/>
    <col min="15" max="15" width="27.7109375" style="1" bestFit="1" customWidth="1"/>
    <col min="16" max="16" width="37.140625" style="1" customWidth="1"/>
    <col min="17" max="17" width="18.28515625" style="1" customWidth="1"/>
    <col min="18" max="18" width="19.140625" style="1" customWidth="1"/>
    <col min="19" max="19" width="18" style="1" customWidth="1"/>
    <col min="20" max="20" width="18.42578125" style="1" customWidth="1"/>
    <col min="21" max="21" width="16.42578125" style="1" customWidth="1"/>
    <col min="22" max="22" width="40.5703125" style="1" customWidth="1"/>
    <col min="23" max="16384" width="11.42578125" style="1"/>
  </cols>
  <sheetData>
    <row r="1" spans="1:22" ht="34.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25"/>
      <c r="S1" s="25"/>
      <c r="T1" s="25"/>
      <c r="U1" s="25"/>
      <c r="V1" s="25"/>
    </row>
    <row r="2" spans="1:22" ht="21.75" customHeight="1">
      <c r="A2" s="26"/>
      <c r="B2" s="14" t="s">
        <v>1</v>
      </c>
      <c r="C2" s="15"/>
      <c r="D2" s="15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1.75" customHeight="1">
      <c r="A3" s="26"/>
      <c r="B3" s="14" t="s">
        <v>2</v>
      </c>
      <c r="C3" s="15"/>
      <c r="D3" s="15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21.75" customHeight="1">
      <c r="A4" s="26"/>
      <c r="B4" s="16" t="s">
        <v>3</v>
      </c>
      <c r="C4" s="16"/>
      <c r="D4" s="16"/>
      <c r="E4" s="2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ht="21.75" customHeight="1">
      <c r="A5" s="26"/>
      <c r="B5" s="2" t="s">
        <v>4</v>
      </c>
      <c r="C5" s="2"/>
      <c r="D5" s="2" t="s">
        <v>5</v>
      </c>
      <c r="E5" s="2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21.75" customHeight="1">
      <c r="A6" s="26"/>
      <c r="B6" s="2" t="s">
        <v>6</v>
      </c>
      <c r="C6" s="2"/>
      <c r="D6" s="2"/>
      <c r="E6" s="2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21.75" customHeight="1">
      <c r="A7" s="26"/>
      <c r="B7" s="26"/>
      <c r="C7" s="2"/>
      <c r="D7" s="2"/>
      <c r="E7" s="2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s="5" customFormat="1" ht="49.5" customHeight="1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3" t="s">
        <v>16</v>
      </c>
      <c r="K8" s="3" t="s">
        <v>17</v>
      </c>
      <c r="L8" s="3" t="s">
        <v>18</v>
      </c>
      <c r="M8" s="3" t="s">
        <v>19</v>
      </c>
      <c r="N8" s="3" t="s">
        <v>20</v>
      </c>
      <c r="O8" s="3" t="s">
        <v>21</v>
      </c>
      <c r="P8" s="3" t="s">
        <v>22</v>
      </c>
      <c r="Q8" s="3" t="s">
        <v>23</v>
      </c>
      <c r="R8" s="4" t="s">
        <v>24</v>
      </c>
      <c r="S8" s="3" t="s">
        <v>25</v>
      </c>
      <c r="T8" s="3" t="s">
        <v>26</v>
      </c>
      <c r="U8" s="3" t="s">
        <v>27</v>
      </c>
      <c r="V8" s="3" t="s">
        <v>28</v>
      </c>
    </row>
    <row r="9" spans="1:22" s="13" customFormat="1" hidden="1">
      <c r="A9" s="6"/>
      <c r="B9" s="7"/>
      <c r="C9" s="8"/>
      <c r="D9" s="7"/>
      <c r="E9" s="8"/>
      <c r="F9" s="8"/>
      <c r="G9" s="8"/>
      <c r="H9" s="8"/>
      <c r="I9" s="8"/>
      <c r="J9" s="8"/>
      <c r="K9" s="8"/>
      <c r="L9" s="9"/>
      <c r="M9" s="10"/>
      <c r="N9" s="11"/>
      <c r="O9" s="11"/>
      <c r="P9" s="10"/>
      <c r="Q9" s="12"/>
      <c r="R9" s="11"/>
      <c r="S9" s="11"/>
      <c r="T9" s="11"/>
      <c r="U9" s="11"/>
      <c r="V9" s="10"/>
    </row>
    <row r="10" spans="1:22">
      <c r="A10" s="22"/>
      <c r="B10" s="7"/>
      <c r="C10" s="21"/>
      <c r="D10" s="22"/>
      <c r="E10" s="21"/>
      <c r="F10" s="21"/>
      <c r="G10" s="21"/>
      <c r="H10" s="21"/>
      <c r="I10" s="21"/>
      <c r="J10" s="21"/>
      <c r="K10" s="21"/>
      <c r="L10" s="21"/>
      <c r="M10" s="21"/>
      <c r="N10" s="27"/>
      <c r="O10" s="27"/>
      <c r="P10" s="20"/>
      <c r="Q10" s="28" t="e">
        <f>VLOOKUP(P10,Datos!$B$2:$C$14,2,FALSE)</f>
        <v>#N/A</v>
      </c>
      <c r="R10" s="21"/>
      <c r="S10" s="21"/>
      <c r="T10" s="21"/>
      <c r="U10" s="21"/>
      <c r="V10" s="21"/>
    </row>
    <row r="11" spans="1:22">
      <c r="A11" s="22"/>
      <c r="B11" s="7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7"/>
      <c r="O11" s="27">
        <f t="shared" ref="O11:O29" si="0">M11*N11</f>
        <v>0</v>
      </c>
      <c r="P11" s="20"/>
      <c r="Q11" s="28" t="e">
        <f>VLOOKUP(P11,Datos!$B$2:$C$14,2,FALSE)</f>
        <v>#N/A</v>
      </c>
      <c r="R11" s="21"/>
      <c r="S11" s="21"/>
      <c r="T11" s="21"/>
      <c r="U11" s="21"/>
      <c r="V11" s="21"/>
    </row>
    <row r="12" spans="1:22">
      <c r="A12" s="22"/>
      <c r="B12" s="7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7"/>
      <c r="O12" s="27">
        <f t="shared" si="0"/>
        <v>0</v>
      </c>
      <c r="P12" s="20"/>
      <c r="Q12" s="28" t="e">
        <f>VLOOKUP(P12,Datos!$B$2:$C$14,2,FALSE)</f>
        <v>#N/A</v>
      </c>
      <c r="R12" s="21"/>
      <c r="S12" s="21"/>
      <c r="T12" s="21"/>
      <c r="U12" s="21"/>
      <c r="V12" s="21"/>
    </row>
    <row r="13" spans="1:22">
      <c r="A13" s="22"/>
      <c r="B13" s="7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7"/>
      <c r="O13" s="27">
        <f t="shared" si="0"/>
        <v>0</v>
      </c>
      <c r="P13" s="20"/>
      <c r="Q13" s="28" t="e">
        <f>VLOOKUP(P13,Datos!$B$2:$C$14,2,FALSE)</f>
        <v>#N/A</v>
      </c>
      <c r="R13" s="21"/>
      <c r="S13" s="21"/>
      <c r="T13" s="21"/>
      <c r="U13" s="21"/>
      <c r="V13" s="21"/>
    </row>
    <row r="14" spans="1:22">
      <c r="A14" s="22"/>
      <c r="B14" s="7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7"/>
      <c r="O14" s="27">
        <f t="shared" si="0"/>
        <v>0</v>
      </c>
      <c r="P14" s="20"/>
      <c r="Q14" s="28" t="e">
        <f>VLOOKUP(P14,Datos!$B$2:$C$14,2,FALSE)</f>
        <v>#N/A</v>
      </c>
      <c r="R14" s="21"/>
      <c r="S14" s="21"/>
      <c r="T14" s="21"/>
      <c r="U14" s="21"/>
      <c r="V14" s="21"/>
    </row>
    <row r="15" spans="1:22">
      <c r="A15" s="22"/>
      <c r="B15" s="7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7"/>
      <c r="O15" s="27">
        <f t="shared" si="0"/>
        <v>0</v>
      </c>
      <c r="P15" s="20"/>
      <c r="Q15" s="28" t="e">
        <f>VLOOKUP(P15,Datos!$B$2:$C$14,2,FALSE)</f>
        <v>#N/A</v>
      </c>
      <c r="R15" s="21"/>
      <c r="S15" s="21"/>
      <c r="T15" s="21"/>
      <c r="U15" s="21"/>
      <c r="V15" s="21"/>
    </row>
    <row r="16" spans="1:22">
      <c r="A16" s="22"/>
      <c r="B16" s="7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7"/>
      <c r="O16" s="27">
        <f t="shared" si="0"/>
        <v>0</v>
      </c>
      <c r="P16" s="20"/>
      <c r="Q16" s="28" t="e">
        <f>VLOOKUP(P16,Datos!$B$2:$C$14,2,FALSE)</f>
        <v>#N/A</v>
      </c>
      <c r="R16" s="21"/>
      <c r="S16" s="21"/>
      <c r="T16" s="21"/>
      <c r="U16" s="21"/>
      <c r="V16" s="21"/>
    </row>
    <row r="17" spans="1:22">
      <c r="A17" s="22"/>
      <c r="B17" s="7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7"/>
      <c r="O17" s="27">
        <f t="shared" si="0"/>
        <v>0</v>
      </c>
      <c r="P17" s="20"/>
      <c r="Q17" s="28" t="e">
        <f>VLOOKUP(P17,Datos!$B$2:$C$14,2,FALSE)</f>
        <v>#N/A</v>
      </c>
      <c r="R17" s="21"/>
      <c r="S17" s="21"/>
      <c r="T17" s="21"/>
      <c r="U17" s="21"/>
      <c r="V17" s="21"/>
    </row>
    <row r="18" spans="1:22">
      <c r="A18" s="22"/>
      <c r="B18" s="7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7"/>
      <c r="O18" s="27">
        <f t="shared" si="0"/>
        <v>0</v>
      </c>
      <c r="P18" s="20"/>
      <c r="Q18" s="28" t="e">
        <f>VLOOKUP(P18,Datos!$B$2:$C$14,2,FALSE)</f>
        <v>#N/A</v>
      </c>
      <c r="R18" s="21"/>
      <c r="S18" s="21"/>
      <c r="T18" s="21"/>
      <c r="U18" s="21"/>
      <c r="V18" s="21"/>
    </row>
    <row r="19" spans="1:22">
      <c r="A19" s="22"/>
      <c r="B19" s="7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7"/>
      <c r="O19" s="27">
        <f t="shared" si="0"/>
        <v>0</v>
      </c>
      <c r="P19" s="20"/>
      <c r="Q19" s="28" t="e">
        <f>VLOOKUP(P19,Datos!$B$2:$C$14,2,FALSE)</f>
        <v>#N/A</v>
      </c>
      <c r="R19" s="21"/>
      <c r="S19" s="21"/>
      <c r="T19" s="21"/>
      <c r="U19" s="21"/>
      <c r="V19" s="21"/>
    </row>
    <row r="20" spans="1:22">
      <c r="A20" s="22"/>
      <c r="B20" s="7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7"/>
      <c r="O20" s="27">
        <f t="shared" si="0"/>
        <v>0</v>
      </c>
      <c r="P20" s="20"/>
      <c r="Q20" s="28" t="e">
        <f>VLOOKUP(P20,Datos!$B$2:$C$14,2,FALSE)</f>
        <v>#N/A</v>
      </c>
      <c r="R20" s="21"/>
      <c r="S20" s="21"/>
      <c r="T20" s="21"/>
      <c r="U20" s="21"/>
      <c r="V20" s="21"/>
    </row>
    <row r="21" spans="1:22">
      <c r="A21" s="22"/>
      <c r="B21" s="7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7"/>
      <c r="O21" s="27">
        <f t="shared" si="0"/>
        <v>0</v>
      </c>
      <c r="P21" s="20"/>
      <c r="Q21" s="28" t="e">
        <f>VLOOKUP(P21,Datos!$B$2:$C$14,2,FALSE)</f>
        <v>#N/A</v>
      </c>
      <c r="R21" s="21"/>
      <c r="S21" s="21"/>
      <c r="T21" s="21"/>
      <c r="U21" s="21"/>
      <c r="V21" s="21"/>
    </row>
    <row r="22" spans="1:22">
      <c r="A22" s="22"/>
      <c r="B22" s="7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7"/>
      <c r="O22" s="27">
        <f t="shared" si="0"/>
        <v>0</v>
      </c>
      <c r="P22" s="20"/>
      <c r="Q22" s="28" t="e">
        <f>VLOOKUP(P22,Datos!$B$2:$C$14,2,FALSE)</f>
        <v>#N/A</v>
      </c>
      <c r="R22" s="21"/>
      <c r="S22" s="21"/>
      <c r="T22" s="21"/>
      <c r="U22" s="21"/>
      <c r="V22" s="21"/>
    </row>
    <row r="23" spans="1:22">
      <c r="A23" s="22"/>
      <c r="B23" s="7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7"/>
      <c r="O23" s="27">
        <f t="shared" si="0"/>
        <v>0</v>
      </c>
      <c r="P23" s="20"/>
      <c r="Q23" s="28" t="e">
        <f>VLOOKUP(P23,Datos!$B$2:$C$14,2,FALSE)</f>
        <v>#N/A</v>
      </c>
      <c r="R23" s="21"/>
      <c r="S23" s="21"/>
      <c r="T23" s="21"/>
      <c r="U23" s="21"/>
      <c r="V23" s="21"/>
    </row>
    <row r="24" spans="1:22">
      <c r="A24" s="22"/>
      <c r="B24" s="7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7"/>
      <c r="O24" s="27">
        <f t="shared" si="0"/>
        <v>0</v>
      </c>
      <c r="P24" s="20"/>
      <c r="Q24" s="28" t="e">
        <f>VLOOKUP(P24,Datos!$B$2:$C$14,2,FALSE)</f>
        <v>#N/A</v>
      </c>
      <c r="R24" s="21"/>
      <c r="S24" s="21"/>
      <c r="T24" s="21"/>
      <c r="U24" s="21"/>
      <c r="V24" s="21"/>
    </row>
    <row r="25" spans="1:22">
      <c r="A25" s="22"/>
      <c r="B25" s="7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7"/>
      <c r="O25" s="27">
        <f t="shared" si="0"/>
        <v>0</v>
      </c>
      <c r="P25" s="20"/>
      <c r="Q25" s="28" t="e">
        <f>VLOOKUP(P25,Datos!$B$2:$C$14,2,FALSE)</f>
        <v>#N/A</v>
      </c>
      <c r="R25" s="21"/>
      <c r="S25" s="21"/>
      <c r="T25" s="21"/>
      <c r="U25" s="21"/>
      <c r="V25" s="21"/>
    </row>
    <row r="26" spans="1:22">
      <c r="A26" s="22"/>
      <c r="B26" s="7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7"/>
      <c r="O26" s="27">
        <f t="shared" si="0"/>
        <v>0</v>
      </c>
      <c r="P26" s="20"/>
      <c r="Q26" s="28" t="e">
        <f>VLOOKUP(P26,Datos!$B$2:$C$14,2,FALSE)</f>
        <v>#N/A</v>
      </c>
      <c r="R26" s="21"/>
      <c r="S26" s="21"/>
      <c r="T26" s="21"/>
      <c r="U26" s="21"/>
      <c r="V26" s="21"/>
    </row>
    <row r="27" spans="1:22">
      <c r="A27" s="22"/>
      <c r="B27" s="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7"/>
      <c r="O27" s="27">
        <f t="shared" si="0"/>
        <v>0</v>
      </c>
      <c r="P27" s="20"/>
      <c r="Q27" s="28" t="e">
        <f>VLOOKUP(P27,Datos!$B$2:$C$14,2,FALSE)</f>
        <v>#N/A</v>
      </c>
      <c r="R27" s="21"/>
      <c r="S27" s="21"/>
      <c r="T27" s="21"/>
      <c r="U27" s="21"/>
      <c r="V27" s="21"/>
    </row>
    <row r="28" spans="1:22">
      <c r="A28" s="22"/>
      <c r="B28" s="7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7"/>
      <c r="O28" s="27">
        <f t="shared" si="0"/>
        <v>0</v>
      </c>
      <c r="P28" s="20"/>
      <c r="Q28" s="28" t="e">
        <f>VLOOKUP(P28,Datos!$B$2:$C$14,2,FALSE)</f>
        <v>#N/A</v>
      </c>
      <c r="R28" s="21"/>
      <c r="S28" s="21"/>
      <c r="T28" s="21"/>
      <c r="U28" s="21"/>
      <c r="V28" s="21"/>
    </row>
    <row r="29" spans="1:22">
      <c r="A29" s="22"/>
      <c r="B29" s="7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7"/>
      <c r="O29" s="27">
        <f t="shared" si="0"/>
        <v>0</v>
      </c>
      <c r="P29" s="20"/>
      <c r="Q29" s="28" t="e">
        <f>VLOOKUP(P29,Datos!$B$2:$C$14,2,FALSE)</f>
        <v>#N/A</v>
      </c>
      <c r="R29" s="21"/>
      <c r="S29" s="21"/>
      <c r="T29" s="21"/>
      <c r="U29" s="21"/>
      <c r="V29" s="21"/>
    </row>
  </sheetData>
  <pageMargins left="0.7" right="0.7" top="0.75" bottom="0.75" header="0.3" footer="0.3"/>
  <pageSetup scale="1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FA37A92-9CF3-4726-80F1-9184C4692005}">
          <x14:formula1>
            <xm:f>Datos!$B$2:$B$14</xm:f>
          </x14:formula1>
          <xm:sqref>P9:P29</xm:sqref>
        </x14:dataValidation>
        <x14:dataValidation type="list" allowBlank="1" showInputMessage="1" showErrorMessage="1" xr:uid="{D9803F79-B6CA-4DDF-A2E3-6CCC24DB01BF}">
          <x14:formula1>
            <xm:f>Datos!$A$2:$A$8</xm:f>
          </x14:formula1>
          <xm:sqref>B9:B29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1D792-09D6-42AD-B258-E1CDF330F926}">
  <dimension ref="A1:Z29"/>
  <sheetViews>
    <sheetView showGridLines="0" tabSelected="1" zoomScale="130" zoomScaleNormal="130" workbookViewId="0">
      <selection activeCell="E6" sqref="E6"/>
    </sheetView>
  </sheetViews>
  <sheetFormatPr defaultColWidth="11.42578125" defaultRowHeight="15"/>
  <cols>
    <col min="1" max="1" width="24.85546875" style="1" customWidth="1"/>
    <col min="2" max="2" width="20" style="1" customWidth="1"/>
    <col min="3" max="3" width="30.28515625" style="1" customWidth="1"/>
    <col min="4" max="4" width="18.85546875" style="1" customWidth="1"/>
    <col min="5" max="5" width="23" style="1" customWidth="1"/>
    <col min="6" max="6" width="17.140625" style="1" customWidth="1"/>
    <col min="7" max="7" width="33.7109375" style="1" customWidth="1"/>
    <col min="8" max="8" width="32.5703125" style="1" customWidth="1"/>
    <col min="9" max="9" width="25.85546875" style="1" customWidth="1"/>
    <col min="10" max="10" width="18.28515625" style="1" customWidth="1"/>
    <col min="11" max="11" width="18.42578125" style="1" customWidth="1"/>
    <col min="12" max="12" width="25.42578125" style="1" customWidth="1"/>
    <col min="13" max="13" width="18.7109375" style="1" customWidth="1"/>
    <col min="14" max="14" width="18.85546875" style="1" customWidth="1"/>
    <col min="15" max="15" width="27.7109375" style="1" bestFit="1" customWidth="1"/>
    <col min="16" max="16" width="37.140625" style="1" customWidth="1"/>
    <col min="17" max="17" width="18.28515625" style="1" customWidth="1"/>
    <col min="18" max="18" width="20.42578125" style="1" customWidth="1"/>
    <col min="19" max="21" width="24.42578125" style="1" customWidth="1"/>
    <col min="22" max="22" width="20.5703125" style="1" customWidth="1"/>
    <col min="23" max="23" width="40.5703125" style="1" customWidth="1"/>
    <col min="24" max="16384" width="11.42578125" style="1"/>
  </cols>
  <sheetData>
    <row r="1" spans="1:26" ht="34.5" customHeight="1">
      <c r="A1" s="24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25"/>
      <c r="S1" s="25"/>
      <c r="T1" s="25"/>
      <c r="U1" s="25"/>
      <c r="V1" s="25"/>
      <c r="W1" s="25"/>
      <c r="X1" s="26"/>
      <c r="Y1" s="26"/>
      <c r="Z1" s="26"/>
    </row>
    <row r="2" spans="1:26" ht="21.75" customHeight="1">
      <c r="A2" s="26"/>
      <c r="B2" s="14" t="s">
        <v>1</v>
      </c>
      <c r="C2" s="15"/>
      <c r="D2" s="15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21.75" customHeight="1">
      <c r="A3" s="26"/>
      <c r="B3" s="14" t="s">
        <v>2</v>
      </c>
      <c r="C3" s="15"/>
      <c r="D3" s="15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21.75" customHeight="1">
      <c r="A4" s="26"/>
      <c r="B4" s="16" t="s">
        <v>3</v>
      </c>
      <c r="C4" s="16"/>
      <c r="D4" s="16"/>
      <c r="E4" s="2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21.75" customHeight="1">
      <c r="A5" s="26"/>
      <c r="B5" s="30" t="s">
        <v>30</v>
      </c>
      <c r="C5" s="30" t="s">
        <v>31</v>
      </c>
      <c r="D5" s="30" t="s">
        <v>32</v>
      </c>
      <c r="E5" s="30" t="s">
        <v>33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21.75" customHeight="1">
      <c r="A6" s="26"/>
      <c r="B6" s="30" t="s">
        <v>34</v>
      </c>
      <c r="C6" s="30" t="s">
        <v>35</v>
      </c>
      <c r="D6" s="30"/>
      <c r="E6" s="31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21.75" customHeight="1">
      <c r="A7" s="26"/>
      <c r="B7" s="26"/>
      <c r="C7" s="2"/>
      <c r="D7" s="2"/>
      <c r="E7" s="2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5" customFormat="1" ht="49.5" customHeight="1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36</v>
      </c>
      <c r="I8" s="3" t="s">
        <v>15</v>
      </c>
      <c r="J8" s="3" t="s">
        <v>16</v>
      </c>
      <c r="K8" s="3" t="s">
        <v>17</v>
      </c>
      <c r="L8" s="3" t="s">
        <v>18</v>
      </c>
      <c r="M8" s="3" t="s">
        <v>19</v>
      </c>
      <c r="N8" s="3" t="s">
        <v>20</v>
      </c>
      <c r="O8" s="3" t="s">
        <v>21</v>
      </c>
      <c r="P8" s="3" t="s">
        <v>22</v>
      </c>
      <c r="Q8" s="3" t="s">
        <v>23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28</v>
      </c>
      <c r="Z8" s="23" t="s">
        <v>42</v>
      </c>
    </row>
    <row r="9" spans="1:26" s="13" customFormat="1" ht="67.5" hidden="1">
      <c r="A9" s="6"/>
      <c r="B9" s="7"/>
      <c r="C9" s="8"/>
      <c r="D9" s="7"/>
      <c r="E9" s="8"/>
      <c r="F9" s="8"/>
      <c r="G9" s="8"/>
      <c r="H9" s="8"/>
      <c r="I9" s="8"/>
      <c r="J9" s="8"/>
      <c r="K9" s="8"/>
      <c r="L9" s="9"/>
      <c r="M9" s="10"/>
      <c r="N9" s="11"/>
      <c r="O9" s="11"/>
      <c r="P9" s="10"/>
      <c r="Q9" s="12"/>
      <c r="R9" s="11"/>
      <c r="S9" s="11"/>
      <c r="T9" s="11"/>
      <c r="U9" s="11"/>
      <c r="V9" s="11"/>
      <c r="W9" s="10"/>
      <c r="Z9" s="23" t="s">
        <v>43</v>
      </c>
    </row>
    <row r="10" spans="1:26" ht="67.5">
      <c r="A10" s="22">
        <f>+Solicitud!A10</f>
        <v>0</v>
      </c>
      <c r="B10" s="29">
        <f>+Solicitud!B10</f>
        <v>0</v>
      </c>
      <c r="C10" s="29">
        <f>+Solicitud!C10</f>
        <v>0</v>
      </c>
      <c r="D10" s="29">
        <f>+Solicitud!D10</f>
        <v>0</v>
      </c>
      <c r="E10" s="29">
        <f>+Solicitud!E10</f>
        <v>0</v>
      </c>
      <c r="F10" s="29">
        <f>+Solicitud!F10</f>
        <v>0</v>
      </c>
      <c r="G10" s="29">
        <f>+Solicitud!G10</f>
        <v>0</v>
      </c>
      <c r="H10" s="29">
        <f>+Solicitud!H10</f>
        <v>0</v>
      </c>
      <c r="I10" s="29">
        <f>+Solicitud!I10</f>
        <v>0</v>
      </c>
      <c r="J10" s="29">
        <f>+Solicitud!J10</f>
        <v>0</v>
      </c>
      <c r="K10" s="29">
        <f>+Solicitud!K10</f>
        <v>0</v>
      </c>
      <c r="L10" s="29">
        <f>+Solicitud!L10</f>
        <v>0</v>
      </c>
      <c r="M10" s="29">
        <f>+Solicitud!M10</f>
        <v>0</v>
      </c>
      <c r="N10" s="29">
        <f>+Solicitud!N10</f>
        <v>0</v>
      </c>
      <c r="O10" s="29">
        <f>+Solicitud!O10</f>
        <v>0</v>
      </c>
      <c r="P10" s="29">
        <f>+Solicitud!P10</f>
        <v>0</v>
      </c>
      <c r="Q10" s="28" t="e">
        <f>VLOOKUP(P10,Datos!$B$2:$C$14,2,FALSE)</f>
        <v>#N/A</v>
      </c>
      <c r="R10" s="21"/>
      <c r="S10" s="21"/>
      <c r="T10" s="21"/>
      <c r="U10" s="21"/>
      <c r="V10" s="21"/>
      <c r="W10" s="21"/>
      <c r="X10" s="26"/>
      <c r="Y10" s="26"/>
      <c r="Z10" s="23" t="s">
        <v>44</v>
      </c>
    </row>
    <row r="11" spans="1:26" ht="45">
      <c r="A11" s="22">
        <f>+Solicitud!A11</f>
        <v>0</v>
      </c>
      <c r="B11" s="29">
        <f>+Solicitud!B11</f>
        <v>0</v>
      </c>
      <c r="C11" s="29">
        <f>+Solicitud!C11</f>
        <v>0</v>
      </c>
      <c r="D11" s="29">
        <f>+Solicitud!D11</f>
        <v>0</v>
      </c>
      <c r="E11" s="29">
        <f>+Solicitud!E11</f>
        <v>0</v>
      </c>
      <c r="F11" s="29">
        <f>+Solicitud!F11</f>
        <v>0</v>
      </c>
      <c r="G11" s="29">
        <f>+Solicitud!G11</f>
        <v>0</v>
      </c>
      <c r="H11" s="29">
        <f>+Solicitud!H11</f>
        <v>0</v>
      </c>
      <c r="I11" s="29">
        <f>+Solicitud!I11</f>
        <v>0</v>
      </c>
      <c r="J11" s="29">
        <f>+Solicitud!J11</f>
        <v>0</v>
      </c>
      <c r="K11" s="29">
        <f>+Solicitud!K11</f>
        <v>0</v>
      </c>
      <c r="L11" s="29">
        <f>+Solicitud!L11</f>
        <v>0</v>
      </c>
      <c r="M11" s="29">
        <f>+Solicitud!M11</f>
        <v>0</v>
      </c>
      <c r="N11" s="29">
        <f>+Solicitud!N11</f>
        <v>0</v>
      </c>
      <c r="O11" s="29">
        <f>+Solicitud!O11</f>
        <v>0</v>
      </c>
      <c r="P11" s="29">
        <f>+Solicitud!P11</f>
        <v>0</v>
      </c>
      <c r="Q11" s="28" t="e">
        <f>VLOOKUP(P11,Datos!$B$2:$C$14,2,FALSE)</f>
        <v>#N/A</v>
      </c>
      <c r="R11" s="21"/>
      <c r="S11" s="21"/>
      <c r="T11" s="21"/>
      <c r="U11" s="21"/>
      <c r="V11" s="21"/>
      <c r="W11" s="21"/>
      <c r="X11" s="26"/>
      <c r="Y11" s="26"/>
      <c r="Z11" s="23" t="s">
        <v>45</v>
      </c>
    </row>
    <row r="12" spans="1:26" ht="22.5">
      <c r="A12" s="22">
        <f>+Solicitud!A12</f>
        <v>0</v>
      </c>
      <c r="B12" s="29">
        <f>+Solicitud!B12</f>
        <v>0</v>
      </c>
      <c r="C12" s="29">
        <f>+Solicitud!C12</f>
        <v>0</v>
      </c>
      <c r="D12" s="29">
        <f>+Solicitud!D12</f>
        <v>0</v>
      </c>
      <c r="E12" s="29">
        <f>+Solicitud!E12</f>
        <v>0</v>
      </c>
      <c r="F12" s="29">
        <f>+Solicitud!F12</f>
        <v>0</v>
      </c>
      <c r="G12" s="29">
        <f>+Solicitud!G12</f>
        <v>0</v>
      </c>
      <c r="H12" s="29">
        <f>+Solicitud!H12</f>
        <v>0</v>
      </c>
      <c r="I12" s="29">
        <f>+Solicitud!I12</f>
        <v>0</v>
      </c>
      <c r="J12" s="29">
        <f>+Solicitud!J12</f>
        <v>0</v>
      </c>
      <c r="K12" s="29">
        <f>+Solicitud!K12</f>
        <v>0</v>
      </c>
      <c r="L12" s="29">
        <f>+Solicitud!L12</f>
        <v>0</v>
      </c>
      <c r="M12" s="29">
        <f>+Solicitud!M12</f>
        <v>0</v>
      </c>
      <c r="N12" s="29">
        <f>+Solicitud!N12</f>
        <v>0</v>
      </c>
      <c r="O12" s="29">
        <f>+Solicitud!O12</f>
        <v>0</v>
      </c>
      <c r="P12" s="29">
        <f>+Solicitud!P12</f>
        <v>0</v>
      </c>
      <c r="Q12" s="28" t="e">
        <f>VLOOKUP(P12,Datos!$B$2:$C$14,2,FALSE)</f>
        <v>#N/A</v>
      </c>
      <c r="R12" s="21"/>
      <c r="S12" s="21"/>
      <c r="T12" s="21"/>
      <c r="U12" s="21"/>
      <c r="V12" s="21"/>
      <c r="W12" s="21"/>
      <c r="X12" s="26"/>
      <c r="Y12" s="26"/>
      <c r="Z12" s="23" t="s">
        <v>46</v>
      </c>
    </row>
    <row r="13" spans="1:26">
      <c r="A13" s="22">
        <f>+Solicitud!A13</f>
        <v>0</v>
      </c>
      <c r="B13" s="29">
        <f>+Solicitud!B13</f>
        <v>0</v>
      </c>
      <c r="C13" s="29">
        <f>+Solicitud!C13</f>
        <v>0</v>
      </c>
      <c r="D13" s="29">
        <f>+Solicitud!D13</f>
        <v>0</v>
      </c>
      <c r="E13" s="29">
        <f>+Solicitud!E13</f>
        <v>0</v>
      </c>
      <c r="F13" s="29">
        <f>+Solicitud!F13</f>
        <v>0</v>
      </c>
      <c r="G13" s="29">
        <f>+Solicitud!G13</f>
        <v>0</v>
      </c>
      <c r="H13" s="29">
        <f>+Solicitud!H13</f>
        <v>0</v>
      </c>
      <c r="I13" s="29">
        <f>+Solicitud!I13</f>
        <v>0</v>
      </c>
      <c r="J13" s="29">
        <f>+Solicitud!J13</f>
        <v>0</v>
      </c>
      <c r="K13" s="29">
        <f>+Solicitud!K13</f>
        <v>0</v>
      </c>
      <c r="L13" s="29">
        <f>+Solicitud!L13</f>
        <v>0</v>
      </c>
      <c r="M13" s="29">
        <f>+Solicitud!M13</f>
        <v>0</v>
      </c>
      <c r="N13" s="29">
        <f>+Solicitud!N13</f>
        <v>0</v>
      </c>
      <c r="O13" s="29">
        <f>+Solicitud!O13</f>
        <v>0</v>
      </c>
      <c r="P13" s="29">
        <f>+Solicitud!P13</f>
        <v>0</v>
      </c>
      <c r="Q13" s="28" t="e">
        <f>VLOOKUP(P13,Datos!$B$2:$C$14,2,FALSE)</f>
        <v>#N/A</v>
      </c>
      <c r="R13" s="21"/>
      <c r="S13" s="21"/>
      <c r="T13" s="21"/>
      <c r="U13" s="21"/>
      <c r="V13" s="21"/>
      <c r="W13" s="21"/>
      <c r="X13" s="26"/>
      <c r="Y13" s="26"/>
      <c r="Z13" s="26"/>
    </row>
    <row r="14" spans="1:26">
      <c r="A14" s="22">
        <f>+Solicitud!A14</f>
        <v>0</v>
      </c>
      <c r="B14" s="29">
        <f>+Solicitud!B14</f>
        <v>0</v>
      </c>
      <c r="C14" s="29">
        <f>+Solicitud!C14</f>
        <v>0</v>
      </c>
      <c r="D14" s="29">
        <f>+Solicitud!D14</f>
        <v>0</v>
      </c>
      <c r="E14" s="29">
        <f>+Solicitud!E14</f>
        <v>0</v>
      </c>
      <c r="F14" s="29">
        <f>+Solicitud!F14</f>
        <v>0</v>
      </c>
      <c r="G14" s="29">
        <f>+Solicitud!G14</f>
        <v>0</v>
      </c>
      <c r="H14" s="29">
        <f>+Solicitud!H14</f>
        <v>0</v>
      </c>
      <c r="I14" s="29">
        <f>+Solicitud!I14</f>
        <v>0</v>
      </c>
      <c r="J14" s="29">
        <f>+Solicitud!J14</f>
        <v>0</v>
      </c>
      <c r="K14" s="29">
        <f>+Solicitud!K14</f>
        <v>0</v>
      </c>
      <c r="L14" s="29">
        <f>+Solicitud!L14</f>
        <v>0</v>
      </c>
      <c r="M14" s="29">
        <f>+Solicitud!M14</f>
        <v>0</v>
      </c>
      <c r="N14" s="29">
        <f>+Solicitud!N14</f>
        <v>0</v>
      </c>
      <c r="O14" s="29">
        <f>+Solicitud!O14</f>
        <v>0</v>
      </c>
      <c r="P14" s="29">
        <f>+Solicitud!P14</f>
        <v>0</v>
      </c>
      <c r="Q14" s="28" t="e">
        <f>VLOOKUP(P14,Datos!$B$2:$C$14,2,FALSE)</f>
        <v>#N/A</v>
      </c>
      <c r="R14" s="21"/>
      <c r="S14" s="21"/>
      <c r="T14" s="21"/>
      <c r="U14" s="21"/>
      <c r="V14" s="21"/>
      <c r="W14" s="21"/>
      <c r="X14" s="26"/>
      <c r="Y14" s="26"/>
      <c r="Z14" s="26"/>
    </row>
    <row r="15" spans="1:26">
      <c r="A15" s="22">
        <f>+Solicitud!A15</f>
        <v>0</v>
      </c>
      <c r="B15" s="29">
        <f>+Solicitud!B15</f>
        <v>0</v>
      </c>
      <c r="C15" s="29">
        <f>+Solicitud!C15</f>
        <v>0</v>
      </c>
      <c r="D15" s="29">
        <f>+Solicitud!D15</f>
        <v>0</v>
      </c>
      <c r="E15" s="29">
        <f>+Solicitud!E15</f>
        <v>0</v>
      </c>
      <c r="F15" s="29">
        <f>+Solicitud!F15</f>
        <v>0</v>
      </c>
      <c r="G15" s="29">
        <f>+Solicitud!G15</f>
        <v>0</v>
      </c>
      <c r="H15" s="29">
        <f>+Solicitud!H15</f>
        <v>0</v>
      </c>
      <c r="I15" s="29">
        <f>+Solicitud!I15</f>
        <v>0</v>
      </c>
      <c r="J15" s="29">
        <f>+Solicitud!J15</f>
        <v>0</v>
      </c>
      <c r="K15" s="29">
        <f>+Solicitud!K15</f>
        <v>0</v>
      </c>
      <c r="L15" s="29">
        <f>+Solicitud!L15</f>
        <v>0</v>
      </c>
      <c r="M15" s="29">
        <f>+Solicitud!M15</f>
        <v>0</v>
      </c>
      <c r="N15" s="29">
        <f>+Solicitud!N15</f>
        <v>0</v>
      </c>
      <c r="O15" s="29">
        <f>+Solicitud!O15</f>
        <v>0</v>
      </c>
      <c r="P15" s="29">
        <f>+Solicitud!P15</f>
        <v>0</v>
      </c>
      <c r="Q15" s="28" t="e">
        <f>VLOOKUP(P15,Datos!$B$2:$C$14,2,FALSE)</f>
        <v>#N/A</v>
      </c>
      <c r="R15" s="21"/>
      <c r="S15" s="21"/>
      <c r="T15" s="21"/>
      <c r="U15" s="21"/>
      <c r="V15" s="21"/>
      <c r="W15" s="21"/>
      <c r="X15" s="26"/>
      <c r="Y15" s="26"/>
      <c r="Z15" s="26"/>
    </row>
    <row r="16" spans="1:26">
      <c r="A16" s="22">
        <f>+Solicitud!A16</f>
        <v>0</v>
      </c>
      <c r="B16" s="29">
        <f>+Solicitud!B16</f>
        <v>0</v>
      </c>
      <c r="C16" s="29">
        <f>+Solicitud!C16</f>
        <v>0</v>
      </c>
      <c r="D16" s="29">
        <f>+Solicitud!D16</f>
        <v>0</v>
      </c>
      <c r="E16" s="29">
        <f>+Solicitud!E16</f>
        <v>0</v>
      </c>
      <c r="F16" s="29">
        <f>+Solicitud!F16</f>
        <v>0</v>
      </c>
      <c r="G16" s="29">
        <f>+Solicitud!G16</f>
        <v>0</v>
      </c>
      <c r="H16" s="29">
        <f>+Solicitud!H16</f>
        <v>0</v>
      </c>
      <c r="I16" s="29">
        <f>+Solicitud!I16</f>
        <v>0</v>
      </c>
      <c r="J16" s="29">
        <f>+Solicitud!J16</f>
        <v>0</v>
      </c>
      <c r="K16" s="29">
        <f>+Solicitud!K16</f>
        <v>0</v>
      </c>
      <c r="L16" s="29">
        <f>+Solicitud!L16</f>
        <v>0</v>
      </c>
      <c r="M16" s="29">
        <f>+Solicitud!M16</f>
        <v>0</v>
      </c>
      <c r="N16" s="29">
        <f>+Solicitud!N16</f>
        <v>0</v>
      </c>
      <c r="O16" s="29">
        <f>+Solicitud!O16</f>
        <v>0</v>
      </c>
      <c r="P16" s="29">
        <f>+Solicitud!P16</f>
        <v>0</v>
      </c>
      <c r="Q16" s="28" t="e">
        <f>VLOOKUP(P16,Datos!$B$2:$C$14,2,FALSE)</f>
        <v>#N/A</v>
      </c>
      <c r="R16" s="21"/>
      <c r="S16" s="21"/>
      <c r="T16" s="21"/>
      <c r="U16" s="21"/>
      <c r="V16" s="21"/>
      <c r="W16" s="21"/>
      <c r="X16" s="26"/>
      <c r="Y16" s="26"/>
      <c r="Z16" s="26"/>
    </row>
    <row r="17" spans="1:23">
      <c r="A17" s="22">
        <f>+Solicitud!A17</f>
        <v>0</v>
      </c>
      <c r="B17" s="29">
        <f>+Solicitud!B17</f>
        <v>0</v>
      </c>
      <c r="C17" s="29">
        <f>+Solicitud!C17</f>
        <v>0</v>
      </c>
      <c r="D17" s="29">
        <f>+Solicitud!D17</f>
        <v>0</v>
      </c>
      <c r="E17" s="29">
        <f>+Solicitud!E17</f>
        <v>0</v>
      </c>
      <c r="F17" s="29">
        <f>+Solicitud!F17</f>
        <v>0</v>
      </c>
      <c r="G17" s="29">
        <f>+Solicitud!G17</f>
        <v>0</v>
      </c>
      <c r="H17" s="29">
        <f>+Solicitud!H17</f>
        <v>0</v>
      </c>
      <c r="I17" s="29">
        <f>+Solicitud!I17</f>
        <v>0</v>
      </c>
      <c r="J17" s="29">
        <f>+Solicitud!J17</f>
        <v>0</v>
      </c>
      <c r="K17" s="29">
        <f>+Solicitud!K17</f>
        <v>0</v>
      </c>
      <c r="L17" s="29">
        <f>+Solicitud!L17</f>
        <v>0</v>
      </c>
      <c r="M17" s="29">
        <f>+Solicitud!M17</f>
        <v>0</v>
      </c>
      <c r="N17" s="29">
        <f>+Solicitud!N17</f>
        <v>0</v>
      </c>
      <c r="O17" s="29">
        <f>+Solicitud!O17</f>
        <v>0</v>
      </c>
      <c r="P17" s="29">
        <f>+Solicitud!P17</f>
        <v>0</v>
      </c>
      <c r="Q17" s="28" t="e">
        <f>VLOOKUP(P17,Datos!$B$2:$C$14,2,FALSE)</f>
        <v>#N/A</v>
      </c>
      <c r="R17" s="21"/>
      <c r="S17" s="21"/>
      <c r="T17" s="21"/>
      <c r="U17" s="21"/>
      <c r="V17" s="21"/>
      <c r="W17" s="21"/>
    </row>
    <row r="18" spans="1:23">
      <c r="A18" s="22">
        <f>+Solicitud!A18</f>
        <v>0</v>
      </c>
      <c r="B18" s="29">
        <f>+Solicitud!B18</f>
        <v>0</v>
      </c>
      <c r="C18" s="29">
        <f>+Solicitud!C18</f>
        <v>0</v>
      </c>
      <c r="D18" s="29">
        <f>+Solicitud!D18</f>
        <v>0</v>
      </c>
      <c r="E18" s="29">
        <f>+Solicitud!E18</f>
        <v>0</v>
      </c>
      <c r="F18" s="29">
        <f>+Solicitud!F18</f>
        <v>0</v>
      </c>
      <c r="G18" s="29">
        <f>+Solicitud!G18</f>
        <v>0</v>
      </c>
      <c r="H18" s="29">
        <f>+Solicitud!H18</f>
        <v>0</v>
      </c>
      <c r="I18" s="29">
        <f>+Solicitud!I18</f>
        <v>0</v>
      </c>
      <c r="J18" s="29">
        <f>+Solicitud!J18</f>
        <v>0</v>
      </c>
      <c r="K18" s="29">
        <f>+Solicitud!K18</f>
        <v>0</v>
      </c>
      <c r="L18" s="29">
        <f>+Solicitud!L18</f>
        <v>0</v>
      </c>
      <c r="M18" s="29">
        <f>+Solicitud!M18</f>
        <v>0</v>
      </c>
      <c r="N18" s="29">
        <f>+Solicitud!N18</f>
        <v>0</v>
      </c>
      <c r="O18" s="29">
        <f>+Solicitud!O18</f>
        <v>0</v>
      </c>
      <c r="P18" s="29">
        <f>+Solicitud!P18</f>
        <v>0</v>
      </c>
      <c r="Q18" s="28" t="e">
        <f>VLOOKUP(P18,Datos!$B$2:$C$14,2,FALSE)</f>
        <v>#N/A</v>
      </c>
      <c r="R18" s="21"/>
      <c r="S18" s="21"/>
      <c r="T18" s="21"/>
      <c r="U18" s="21"/>
      <c r="V18" s="21"/>
      <c r="W18" s="21"/>
    </row>
    <row r="19" spans="1:23">
      <c r="A19" s="22">
        <f>+Solicitud!A19</f>
        <v>0</v>
      </c>
      <c r="B19" s="29">
        <f>+Solicitud!B19</f>
        <v>0</v>
      </c>
      <c r="C19" s="29">
        <f>+Solicitud!C19</f>
        <v>0</v>
      </c>
      <c r="D19" s="29">
        <f>+Solicitud!D19</f>
        <v>0</v>
      </c>
      <c r="E19" s="29">
        <f>+Solicitud!E19</f>
        <v>0</v>
      </c>
      <c r="F19" s="29">
        <f>+Solicitud!F19</f>
        <v>0</v>
      </c>
      <c r="G19" s="29">
        <f>+Solicitud!G19</f>
        <v>0</v>
      </c>
      <c r="H19" s="29">
        <f>+Solicitud!H19</f>
        <v>0</v>
      </c>
      <c r="I19" s="29">
        <f>+Solicitud!I19</f>
        <v>0</v>
      </c>
      <c r="J19" s="29">
        <f>+Solicitud!J19</f>
        <v>0</v>
      </c>
      <c r="K19" s="29">
        <f>+Solicitud!K19</f>
        <v>0</v>
      </c>
      <c r="L19" s="29">
        <f>+Solicitud!L19</f>
        <v>0</v>
      </c>
      <c r="M19" s="29">
        <f>+Solicitud!M19</f>
        <v>0</v>
      </c>
      <c r="N19" s="29">
        <f>+Solicitud!N19</f>
        <v>0</v>
      </c>
      <c r="O19" s="29">
        <f>+Solicitud!O19</f>
        <v>0</v>
      </c>
      <c r="P19" s="29">
        <f>+Solicitud!P19</f>
        <v>0</v>
      </c>
      <c r="Q19" s="28" t="e">
        <f>VLOOKUP(P19,Datos!$B$2:$C$14,2,FALSE)</f>
        <v>#N/A</v>
      </c>
      <c r="R19" s="21"/>
      <c r="S19" s="21"/>
      <c r="T19" s="21"/>
      <c r="U19" s="21"/>
      <c r="V19" s="21"/>
      <c r="W19" s="21"/>
    </row>
    <row r="20" spans="1:23">
      <c r="A20" s="22">
        <f>+Solicitud!A20</f>
        <v>0</v>
      </c>
      <c r="B20" s="29">
        <f>+Solicitud!B20</f>
        <v>0</v>
      </c>
      <c r="C20" s="29">
        <f>+Solicitud!C20</f>
        <v>0</v>
      </c>
      <c r="D20" s="29">
        <f>+Solicitud!D20</f>
        <v>0</v>
      </c>
      <c r="E20" s="29">
        <f>+Solicitud!E20</f>
        <v>0</v>
      </c>
      <c r="F20" s="29">
        <f>+Solicitud!F20</f>
        <v>0</v>
      </c>
      <c r="G20" s="29">
        <f>+Solicitud!G20</f>
        <v>0</v>
      </c>
      <c r="H20" s="29">
        <f>+Solicitud!H20</f>
        <v>0</v>
      </c>
      <c r="I20" s="29">
        <f>+Solicitud!I20</f>
        <v>0</v>
      </c>
      <c r="J20" s="29">
        <f>+Solicitud!J20</f>
        <v>0</v>
      </c>
      <c r="K20" s="29">
        <f>+Solicitud!K20</f>
        <v>0</v>
      </c>
      <c r="L20" s="29">
        <f>+Solicitud!L20</f>
        <v>0</v>
      </c>
      <c r="M20" s="29">
        <f>+Solicitud!M20</f>
        <v>0</v>
      </c>
      <c r="N20" s="29">
        <f>+Solicitud!N20</f>
        <v>0</v>
      </c>
      <c r="O20" s="29">
        <f>+Solicitud!O20</f>
        <v>0</v>
      </c>
      <c r="P20" s="29">
        <f>+Solicitud!P20</f>
        <v>0</v>
      </c>
      <c r="Q20" s="28" t="e">
        <f>VLOOKUP(P20,Datos!$B$2:$C$14,2,FALSE)</f>
        <v>#N/A</v>
      </c>
      <c r="R20" s="21"/>
      <c r="S20" s="21"/>
      <c r="T20" s="21"/>
      <c r="U20" s="21"/>
      <c r="V20" s="21"/>
      <c r="W20" s="21"/>
    </row>
    <row r="21" spans="1:23">
      <c r="A21" s="22">
        <f>+Solicitud!A21</f>
        <v>0</v>
      </c>
      <c r="B21" s="29">
        <f>+Solicitud!B21</f>
        <v>0</v>
      </c>
      <c r="C21" s="29">
        <f>+Solicitud!C21</f>
        <v>0</v>
      </c>
      <c r="D21" s="29">
        <f>+Solicitud!D21</f>
        <v>0</v>
      </c>
      <c r="E21" s="29">
        <f>+Solicitud!E21</f>
        <v>0</v>
      </c>
      <c r="F21" s="29">
        <f>+Solicitud!F21</f>
        <v>0</v>
      </c>
      <c r="G21" s="29">
        <f>+Solicitud!G21</f>
        <v>0</v>
      </c>
      <c r="H21" s="29">
        <f>+Solicitud!H21</f>
        <v>0</v>
      </c>
      <c r="I21" s="29">
        <f>+Solicitud!I21</f>
        <v>0</v>
      </c>
      <c r="J21" s="29">
        <f>+Solicitud!J21</f>
        <v>0</v>
      </c>
      <c r="K21" s="29">
        <f>+Solicitud!K21</f>
        <v>0</v>
      </c>
      <c r="L21" s="29">
        <f>+Solicitud!L21</f>
        <v>0</v>
      </c>
      <c r="M21" s="29">
        <f>+Solicitud!M21</f>
        <v>0</v>
      </c>
      <c r="N21" s="29">
        <f>+Solicitud!N21</f>
        <v>0</v>
      </c>
      <c r="O21" s="29">
        <f>+Solicitud!O21</f>
        <v>0</v>
      </c>
      <c r="P21" s="29">
        <f>+Solicitud!P21</f>
        <v>0</v>
      </c>
      <c r="Q21" s="28" t="e">
        <f>VLOOKUP(P21,Datos!$B$2:$C$14,2,FALSE)</f>
        <v>#N/A</v>
      </c>
      <c r="R21" s="21"/>
      <c r="S21" s="21"/>
      <c r="T21" s="21"/>
      <c r="U21" s="21"/>
      <c r="V21" s="21"/>
      <c r="W21" s="21"/>
    </row>
    <row r="22" spans="1:23">
      <c r="A22" s="22">
        <f>+Solicitud!A22</f>
        <v>0</v>
      </c>
      <c r="B22" s="29">
        <f>+Solicitud!B22</f>
        <v>0</v>
      </c>
      <c r="C22" s="29">
        <f>+Solicitud!C22</f>
        <v>0</v>
      </c>
      <c r="D22" s="29">
        <f>+Solicitud!D22</f>
        <v>0</v>
      </c>
      <c r="E22" s="29">
        <f>+Solicitud!E22</f>
        <v>0</v>
      </c>
      <c r="F22" s="29">
        <f>+Solicitud!F22</f>
        <v>0</v>
      </c>
      <c r="G22" s="29">
        <f>+Solicitud!G22</f>
        <v>0</v>
      </c>
      <c r="H22" s="29">
        <f>+Solicitud!H22</f>
        <v>0</v>
      </c>
      <c r="I22" s="29">
        <f>+Solicitud!I22</f>
        <v>0</v>
      </c>
      <c r="J22" s="29">
        <f>+Solicitud!J22</f>
        <v>0</v>
      </c>
      <c r="K22" s="29">
        <f>+Solicitud!K22</f>
        <v>0</v>
      </c>
      <c r="L22" s="29">
        <f>+Solicitud!L22</f>
        <v>0</v>
      </c>
      <c r="M22" s="29">
        <f>+Solicitud!M22</f>
        <v>0</v>
      </c>
      <c r="N22" s="29">
        <f>+Solicitud!N22</f>
        <v>0</v>
      </c>
      <c r="O22" s="29">
        <f>+Solicitud!O22</f>
        <v>0</v>
      </c>
      <c r="P22" s="29">
        <f>+Solicitud!P22</f>
        <v>0</v>
      </c>
      <c r="Q22" s="28" t="e">
        <f>VLOOKUP(P22,Datos!$B$2:$C$14,2,FALSE)</f>
        <v>#N/A</v>
      </c>
      <c r="R22" s="21"/>
      <c r="S22" s="21"/>
      <c r="T22" s="21"/>
      <c r="U22" s="21"/>
      <c r="V22" s="21"/>
      <c r="W22" s="21"/>
    </row>
    <row r="23" spans="1:23">
      <c r="A23" s="22">
        <f>+Solicitud!A23</f>
        <v>0</v>
      </c>
      <c r="B23" s="29">
        <f>+Solicitud!B23</f>
        <v>0</v>
      </c>
      <c r="C23" s="29">
        <f>+Solicitud!C23</f>
        <v>0</v>
      </c>
      <c r="D23" s="29">
        <f>+Solicitud!D23</f>
        <v>0</v>
      </c>
      <c r="E23" s="29">
        <f>+Solicitud!E23</f>
        <v>0</v>
      </c>
      <c r="F23" s="29">
        <f>+Solicitud!F23</f>
        <v>0</v>
      </c>
      <c r="G23" s="29">
        <f>+Solicitud!G23</f>
        <v>0</v>
      </c>
      <c r="H23" s="29">
        <f>+Solicitud!H23</f>
        <v>0</v>
      </c>
      <c r="I23" s="29">
        <f>+Solicitud!I23</f>
        <v>0</v>
      </c>
      <c r="J23" s="29">
        <f>+Solicitud!J23</f>
        <v>0</v>
      </c>
      <c r="K23" s="29">
        <f>+Solicitud!K23</f>
        <v>0</v>
      </c>
      <c r="L23" s="29">
        <f>+Solicitud!L23</f>
        <v>0</v>
      </c>
      <c r="M23" s="29">
        <f>+Solicitud!M23</f>
        <v>0</v>
      </c>
      <c r="N23" s="29">
        <f>+Solicitud!N23</f>
        <v>0</v>
      </c>
      <c r="O23" s="29">
        <f>+Solicitud!O23</f>
        <v>0</v>
      </c>
      <c r="P23" s="29">
        <f>+Solicitud!P23</f>
        <v>0</v>
      </c>
      <c r="Q23" s="28" t="e">
        <f>VLOOKUP(P23,Datos!$B$2:$C$14,2,FALSE)</f>
        <v>#N/A</v>
      </c>
      <c r="R23" s="21"/>
      <c r="S23" s="21"/>
      <c r="T23" s="21"/>
      <c r="U23" s="21"/>
      <c r="V23" s="21"/>
      <c r="W23" s="21"/>
    </row>
    <row r="24" spans="1:23">
      <c r="A24" s="22">
        <f>+Solicitud!A24</f>
        <v>0</v>
      </c>
      <c r="B24" s="29">
        <f>+Solicitud!B24</f>
        <v>0</v>
      </c>
      <c r="C24" s="29">
        <f>+Solicitud!C24</f>
        <v>0</v>
      </c>
      <c r="D24" s="29">
        <f>+Solicitud!D24</f>
        <v>0</v>
      </c>
      <c r="E24" s="29">
        <f>+Solicitud!E24</f>
        <v>0</v>
      </c>
      <c r="F24" s="29">
        <f>+Solicitud!F24</f>
        <v>0</v>
      </c>
      <c r="G24" s="29">
        <f>+Solicitud!G24</f>
        <v>0</v>
      </c>
      <c r="H24" s="29">
        <f>+Solicitud!H24</f>
        <v>0</v>
      </c>
      <c r="I24" s="29">
        <f>+Solicitud!I24</f>
        <v>0</v>
      </c>
      <c r="J24" s="29">
        <f>+Solicitud!J24</f>
        <v>0</v>
      </c>
      <c r="K24" s="29">
        <f>+Solicitud!K24</f>
        <v>0</v>
      </c>
      <c r="L24" s="29">
        <f>+Solicitud!L24</f>
        <v>0</v>
      </c>
      <c r="M24" s="29">
        <f>+Solicitud!M24</f>
        <v>0</v>
      </c>
      <c r="N24" s="29">
        <f>+Solicitud!N24</f>
        <v>0</v>
      </c>
      <c r="O24" s="29">
        <f>+Solicitud!O24</f>
        <v>0</v>
      </c>
      <c r="P24" s="29">
        <f>+Solicitud!P24</f>
        <v>0</v>
      </c>
      <c r="Q24" s="28" t="e">
        <f>VLOOKUP(P24,Datos!$B$2:$C$14,2,FALSE)</f>
        <v>#N/A</v>
      </c>
      <c r="R24" s="21"/>
      <c r="S24" s="21"/>
      <c r="T24" s="21"/>
      <c r="U24" s="21"/>
      <c r="V24" s="21"/>
      <c r="W24" s="21"/>
    </row>
    <row r="25" spans="1:23">
      <c r="A25" s="22">
        <f>+Solicitud!A25</f>
        <v>0</v>
      </c>
      <c r="B25" s="29">
        <f>+Solicitud!B25</f>
        <v>0</v>
      </c>
      <c r="C25" s="29">
        <f>+Solicitud!C25</f>
        <v>0</v>
      </c>
      <c r="D25" s="29">
        <f>+Solicitud!D25</f>
        <v>0</v>
      </c>
      <c r="E25" s="29">
        <f>+Solicitud!E25</f>
        <v>0</v>
      </c>
      <c r="F25" s="29">
        <f>+Solicitud!F25</f>
        <v>0</v>
      </c>
      <c r="G25" s="29">
        <f>+Solicitud!G25</f>
        <v>0</v>
      </c>
      <c r="H25" s="29">
        <f>+Solicitud!H25</f>
        <v>0</v>
      </c>
      <c r="I25" s="29">
        <f>+Solicitud!I25</f>
        <v>0</v>
      </c>
      <c r="J25" s="29">
        <f>+Solicitud!J25</f>
        <v>0</v>
      </c>
      <c r="K25" s="29">
        <f>+Solicitud!K25</f>
        <v>0</v>
      </c>
      <c r="L25" s="29">
        <f>+Solicitud!L25</f>
        <v>0</v>
      </c>
      <c r="M25" s="29">
        <f>+Solicitud!M25</f>
        <v>0</v>
      </c>
      <c r="N25" s="29">
        <f>+Solicitud!N25</f>
        <v>0</v>
      </c>
      <c r="O25" s="29">
        <f>+Solicitud!O25</f>
        <v>0</v>
      </c>
      <c r="P25" s="29">
        <f>+Solicitud!P25</f>
        <v>0</v>
      </c>
      <c r="Q25" s="28" t="e">
        <f>VLOOKUP(P25,Datos!$B$2:$C$14,2,FALSE)</f>
        <v>#N/A</v>
      </c>
      <c r="R25" s="21"/>
      <c r="S25" s="21"/>
      <c r="T25" s="21"/>
      <c r="U25" s="21"/>
      <c r="V25" s="21"/>
      <c r="W25" s="21"/>
    </row>
    <row r="26" spans="1:23">
      <c r="A26" s="22">
        <f>+Solicitud!A26</f>
        <v>0</v>
      </c>
      <c r="B26" s="29">
        <f>+Solicitud!B26</f>
        <v>0</v>
      </c>
      <c r="C26" s="29">
        <f>+Solicitud!C26</f>
        <v>0</v>
      </c>
      <c r="D26" s="29">
        <f>+Solicitud!D26</f>
        <v>0</v>
      </c>
      <c r="E26" s="29">
        <f>+Solicitud!E26</f>
        <v>0</v>
      </c>
      <c r="F26" s="29">
        <f>+Solicitud!F26</f>
        <v>0</v>
      </c>
      <c r="G26" s="29">
        <f>+Solicitud!G26</f>
        <v>0</v>
      </c>
      <c r="H26" s="29">
        <f>+Solicitud!H26</f>
        <v>0</v>
      </c>
      <c r="I26" s="29">
        <f>+Solicitud!I26</f>
        <v>0</v>
      </c>
      <c r="J26" s="29">
        <f>+Solicitud!J26</f>
        <v>0</v>
      </c>
      <c r="K26" s="29">
        <f>+Solicitud!K26</f>
        <v>0</v>
      </c>
      <c r="L26" s="29">
        <f>+Solicitud!L26</f>
        <v>0</v>
      </c>
      <c r="M26" s="29">
        <f>+Solicitud!M26</f>
        <v>0</v>
      </c>
      <c r="N26" s="29">
        <f>+Solicitud!N26</f>
        <v>0</v>
      </c>
      <c r="O26" s="29">
        <f>+Solicitud!O26</f>
        <v>0</v>
      </c>
      <c r="P26" s="29">
        <f>+Solicitud!P26</f>
        <v>0</v>
      </c>
      <c r="Q26" s="28" t="e">
        <f>VLOOKUP(P26,Datos!$B$2:$C$14,2,FALSE)</f>
        <v>#N/A</v>
      </c>
      <c r="R26" s="21"/>
      <c r="S26" s="21"/>
      <c r="T26" s="21"/>
      <c r="U26" s="21"/>
      <c r="V26" s="21"/>
      <c r="W26" s="21"/>
    </row>
    <row r="27" spans="1:23">
      <c r="A27" s="22">
        <f>+Solicitud!A27</f>
        <v>0</v>
      </c>
      <c r="B27" s="29">
        <f>+Solicitud!B27</f>
        <v>0</v>
      </c>
      <c r="C27" s="29">
        <f>+Solicitud!C27</f>
        <v>0</v>
      </c>
      <c r="D27" s="29">
        <f>+Solicitud!D27</f>
        <v>0</v>
      </c>
      <c r="E27" s="29">
        <f>+Solicitud!E27</f>
        <v>0</v>
      </c>
      <c r="F27" s="29">
        <f>+Solicitud!F27</f>
        <v>0</v>
      </c>
      <c r="G27" s="29">
        <f>+Solicitud!G27</f>
        <v>0</v>
      </c>
      <c r="H27" s="29">
        <f>+Solicitud!H27</f>
        <v>0</v>
      </c>
      <c r="I27" s="29">
        <f>+Solicitud!I27</f>
        <v>0</v>
      </c>
      <c r="J27" s="29">
        <f>+Solicitud!J27</f>
        <v>0</v>
      </c>
      <c r="K27" s="29">
        <f>+Solicitud!K27</f>
        <v>0</v>
      </c>
      <c r="L27" s="29">
        <f>+Solicitud!L27</f>
        <v>0</v>
      </c>
      <c r="M27" s="29">
        <f>+Solicitud!M27</f>
        <v>0</v>
      </c>
      <c r="N27" s="29">
        <f>+Solicitud!N27</f>
        <v>0</v>
      </c>
      <c r="O27" s="29">
        <f>+Solicitud!O27</f>
        <v>0</v>
      </c>
      <c r="P27" s="29">
        <f>+Solicitud!P27</f>
        <v>0</v>
      </c>
      <c r="Q27" s="28" t="e">
        <f>VLOOKUP(P27,Datos!$B$2:$C$14,2,FALSE)</f>
        <v>#N/A</v>
      </c>
      <c r="R27" s="21"/>
      <c r="S27" s="21"/>
      <c r="T27" s="21"/>
      <c r="U27" s="21"/>
      <c r="V27" s="21"/>
      <c r="W27" s="21"/>
    </row>
    <row r="28" spans="1:23">
      <c r="A28" s="22">
        <f>+Solicitud!A28</f>
        <v>0</v>
      </c>
      <c r="B28" s="29">
        <f>+Solicitud!B28</f>
        <v>0</v>
      </c>
      <c r="C28" s="29">
        <f>+Solicitud!C28</f>
        <v>0</v>
      </c>
      <c r="D28" s="29">
        <f>+Solicitud!D28</f>
        <v>0</v>
      </c>
      <c r="E28" s="29">
        <f>+Solicitud!E28</f>
        <v>0</v>
      </c>
      <c r="F28" s="29">
        <f>+Solicitud!F28</f>
        <v>0</v>
      </c>
      <c r="G28" s="29">
        <f>+Solicitud!G28</f>
        <v>0</v>
      </c>
      <c r="H28" s="29">
        <f>+Solicitud!H28</f>
        <v>0</v>
      </c>
      <c r="I28" s="29">
        <f>+Solicitud!I28</f>
        <v>0</v>
      </c>
      <c r="J28" s="29">
        <f>+Solicitud!J28</f>
        <v>0</v>
      </c>
      <c r="K28" s="29">
        <f>+Solicitud!K28</f>
        <v>0</v>
      </c>
      <c r="L28" s="29">
        <f>+Solicitud!L28</f>
        <v>0</v>
      </c>
      <c r="M28" s="29">
        <f>+Solicitud!M28</f>
        <v>0</v>
      </c>
      <c r="N28" s="29">
        <f>+Solicitud!N28</f>
        <v>0</v>
      </c>
      <c r="O28" s="29">
        <f>+Solicitud!O28</f>
        <v>0</v>
      </c>
      <c r="P28" s="29">
        <f>+Solicitud!P28</f>
        <v>0</v>
      </c>
      <c r="Q28" s="28" t="e">
        <f>VLOOKUP(P28,Datos!$B$2:$C$14,2,FALSE)</f>
        <v>#N/A</v>
      </c>
      <c r="R28" s="21"/>
      <c r="S28" s="21"/>
      <c r="T28" s="21"/>
      <c r="U28" s="21"/>
      <c r="V28" s="21"/>
      <c r="W28" s="21"/>
    </row>
    <row r="29" spans="1:23">
      <c r="A29" s="22">
        <f>+Solicitud!A29</f>
        <v>0</v>
      </c>
      <c r="B29" s="29">
        <f>+Solicitud!B29</f>
        <v>0</v>
      </c>
      <c r="C29" s="29">
        <f>+Solicitud!C29</f>
        <v>0</v>
      </c>
      <c r="D29" s="29">
        <f>+Solicitud!D29</f>
        <v>0</v>
      </c>
      <c r="E29" s="29">
        <f>+Solicitud!E29</f>
        <v>0</v>
      </c>
      <c r="F29" s="29">
        <f>+Solicitud!F29</f>
        <v>0</v>
      </c>
      <c r="G29" s="29">
        <f>+Solicitud!G29</f>
        <v>0</v>
      </c>
      <c r="H29" s="29">
        <f>+Solicitud!H29</f>
        <v>0</v>
      </c>
      <c r="I29" s="29">
        <f>+Solicitud!I29</f>
        <v>0</v>
      </c>
      <c r="J29" s="29">
        <f>+Solicitud!J29</f>
        <v>0</v>
      </c>
      <c r="K29" s="29">
        <f>+Solicitud!K29</f>
        <v>0</v>
      </c>
      <c r="L29" s="29">
        <f>+Solicitud!L29</f>
        <v>0</v>
      </c>
      <c r="M29" s="29">
        <f>+Solicitud!M29</f>
        <v>0</v>
      </c>
      <c r="N29" s="29">
        <f>+Solicitud!N29</f>
        <v>0</v>
      </c>
      <c r="O29" s="29">
        <f>+Solicitud!O29</f>
        <v>0</v>
      </c>
      <c r="P29" s="29">
        <f>+Solicitud!P29</f>
        <v>0</v>
      </c>
      <c r="Q29" s="28" t="e">
        <f>VLOOKUP(P29,Datos!$B$2:$C$14,2,FALSE)</f>
        <v>#N/A</v>
      </c>
      <c r="R29" s="21"/>
      <c r="S29" s="21"/>
      <c r="T29" s="21"/>
      <c r="U29" s="21"/>
      <c r="V29" s="21"/>
      <c r="W29" s="21"/>
    </row>
  </sheetData>
  <phoneticPr fontId="2" type="noConversion"/>
  <pageMargins left="0.7" right="0.7" top="0.75" bottom="0.75" header="0.3" footer="0.3"/>
  <pageSetup scale="1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ED8D4460-88E3-44A3-AEEB-BCC1FFE17E3E}">
          <x14:formula1>
            <xm:f>Datos!$A$2:$A$8</xm:f>
          </x14:formula1>
          <xm:sqref>B9</xm:sqref>
        </x14:dataValidation>
        <x14:dataValidation type="list" allowBlank="1" showInputMessage="1" showErrorMessage="1" xr:uid="{78DF26B5-8E65-4D00-AA22-EB03D3D607AA}">
          <x14:formula1>
            <xm:f>Datos!$B$2:$B$14</xm:f>
          </x14:formula1>
          <xm:sqref>P9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EB05-FC23-4F55-A4C9-E2B6BB5CB21B}">
  <dimension ref="A1:C14"/>
  <sheetViews>
    <sheetView workbookViewId="0">
      <selection activeCell="C3" sqref="C3"/>
    </sheetView>
  </sheetViews>
  <sheetFormatPr defaultColWidth="11.42578125" defaultRowHeight="15"/>
  <cols>
    <col min="1" max="1" width="17.28515625" bestFit="1" customWidth="1"/>
    <col min="2" max="2" width="49.42578125" bestFit="1" customWidth="1"/>
    <col min="3" max="3" width="12.5703125" bestFit="1" customWidth="1"/>
  </cols>
  <sheetData>
    <row r="1" spans="1:3">
      <c r="A1" s="19" t="s">
        <v>47</v>
      </c>
      <c r="B1" t="s">
        <v>48</v>
      </c>
      <c r="C1" t="s">
        <v>49</v>
      </c>
    </row>
    <row r="2" spans="1:3">
      <c r="A2" t="s">
        <v>2</v>
      </c>
      <c r="B2" t="s">
        <v>50</v>
      </c>
      <c r="C2" t="s">
        <v>51</v>
      </c>
    </row>
    <row r="3" spans="1:3">
      <c r="A3" t="s">
        <v>52</v>
      </c>
      <c r="B3" t="s">
        <v>53</v>
      </c>
      <c r="C3" t="s">
        <v>54</v>
      </c>
    </row>
    <row r="4" spans="1:3">
      <c r="A4" t="s">
        <v>55</v>
      </c>
      <c r="B4" t="s">
        <v>56</v>
      </c>
      <c r="C4" t="s">
        <v>57</v>
      </c>
    </row>
    <row r="5" spans="1:3">
      <c r="A5" t="s">
        <v>58</v>
      </c>
      <c r="B5" t="s">
        <v>59</v>
      </c>
      <c r="C5" t="s">
        <v>60</v>
      </c>
    </row>
    <row r="6" spans="1:3">
      <c r="A6" t="s">
        <v>61</v>
      </c>
      <c r="B6" t="s">
        <v>62</v>
      </c>
      <c r="C6" t="s">
        <v>63</v>
      </c>
    </row>
    <row r="7" spans="1:3">
      <c r="A7" t="s">
        <v>64</v>
      </c>
      <c r="B7" t="s">
        <v>65</v>
      </c>
      <c r="C7" t="s">
        <v>66</v>
      </c>
    </row>
    <row r="8" spans="1:3">
      <c r="A8" t="s">
        <v>67</v>
      </c>
      <c r="B8" t="s">
        <v>68</v>
      </c>
      <c r="C8" t="s">
        <v>69</v>
      </c>
    </row>
    <row r="9" spans="1:3">
      <c r="B9" t="s">
        <v>70</v>
      </c>
      <c r="C9" t="s">
        <v>71</v>
      </c>
    </row>
    <row r="10" spans="1:3">
      <c r="B10" t="s">
        <v>72</v>
      </c>
      <c r="C10" t="s">
        <v>73</v>
      </c>
    </row>
    <row r="11" spans="1:3">
      <c r="B11" t="s">
        <v>74</v>
      </c>
      <c r="C11" t="s">
        <v>75</v>
      </c>
    </row>
    <row r="12" spans="1:3">
      <c r="B12" t="s">
        <v>76</v>
      </c>
      <c r="C12" t="s">
        <v>77</v>
      </c>
    </row>
    <row r="13" spans="1:3">
      <c r="B13" t="s">
        <v>78</v>
      </c>
      <c r="C13" t="s">
        <v>79</v>
      </c>
    </row>
    <row r="14" spans="1:3">
      <c r="B14" t="s">
        <v>80</v>
      </c>
      <c r="C14" t="s">
        <v>81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Yelitza Fong Jiménez</dc:creator>
  <cp:keywords/>
  <dc:description/>
  <cp:lastModifiedBy>Pamela María Rodríguez Bolaños</cp:lastModifiedBy>
  <cp:revision/>
  <dcterms:created xsi:type="dcterms:W3CDTF">2021-07-22T17:12:42Z</dcterms:created>
  <dcterms:modified xsi:type="dcterms:W3CDTF">2026-10-27T18:04:15Z</dcterms:modified>
  <cp:category/>
  <cp:contentStatus/>
</cp:coreProperties>
</file>